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CPA123-PC\Desktop\長照積分相關\"/>
    </mc:Choice>
  </mc:AlternateContent>
  <xr:revisionPtr revIDLastSave="0" documentId="13_ncr:1_{AE85DB4F-6003-42A9-9E48-D15DBB81FD54}" xr6:coauthVersionLast="47" xr6:coauthVersionMax="47" xr10:uidLastSave="{00000000-0000-0000-0000-000000000000}"/>
  <bookViews>
    <workbookView xWindow="11805" yWindow="255" windowWidth="16650" windowHeight="15135" tabRatio="870" xr2:uid="{00000000-000D-0000-FFFF-FFFF00000000}"/>
  </bookViews>
  <sheets>
    <sheet name="1課程申請表" sheetId="7" r:id="rId1"/>
    <sheet name="2講員經歷" sheetId="5" r:id="rId2"/>
    <sheet name="3課程資料" sheetId="2" r:id="rId3"/>
    <sheet name="Data" sheetId="8" state="hidden" r:id="rId4"/>
    <sheet name="4課程完訓人員(課程開始時間)1" sheetId="9" r:id="rId5"/>
    <sheet name="4課程完訓人員(課程開始時間)2" sheetId="15" r:id="rId6"/>
    <sheet name="4課程完訓人員(課程開始時間)3" sheetId="16" r:id="rId7"/>
    <sheet name="5簽到單(範本)" sheetId="10" r:id="rId8"/>
  </sheets>
  <externalReferences>
    <externalReference r:id="rId9"/>
  </externalReferences>
  <definedNames>
    <definedName name="_xlnm.Print_Titles" localSheetId="7">'5簽到單(範本)'!$1:$10</definedName>
    <definedName name="階段" localSheetId="3">#REF!</definedName>
    <definedName name="階段">#REF!</definedName>
    <definedName name="課程人員類別" localSheetId="3">#REF!</definedName>
    <definedName name="課程人員類別">#REF!</definedName>
    <definedName name="課程類別" localSheetId="3">[1]工作表1!$A$2:$A$70</definedName>
    <definedName name="課程屬性" localSheetId="3">[1]工作表1!$B$2:$B$20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D2" i="8"/>
  <c r="A25" i="8"/>
  <c r="B25" i="8"/>
  <c r="C25" i="8"/>
  <c r="D25" i="8"/>
  <c r="E25" i="8"/>
  <c r="F25" i="8"/>
  <c r="G25" i="8"/>
  <c r="H25" i="8"/>
  <c r="I25" i="8"/>
  <c r="J25" i="8"/>
  <c r="A26" i="8"/>
  <c r="B26" i="8"/>
  <c r="C26" i="8"/>
  <c r="D26" i="8"/>
  <c r="E26" i="8"/>
  <c r="F26" i="8"/>
  <c r="G26" i="8"/>
  <c r="H26" i="8"/>
  <c r="I26" i="8"/>
  <c r="J26" i="8"/>
  <c r="A27" i="8"/>
  <c r="B27" i="8"/>
  <c r="C27" i="8"/>
  <c r="D27" i="8"/>
  <c r="E27" i="8"/>
  <c r="F27" i="8"/>
  <c r="G27" i="8"/>
  <c r="H27" i="8"/>
  <c r="I27" i="8"/>
  <c r="J27" i="8"/>
  <c r="A28" i="8"/>
  <c r="B28" i="8"/>
  <c r="C28" i="8"/>
  <c r="D28" i="8"/>
  <c r="E28" i="8"/>
  <c r="F28" i="8"/>
  <c r="G28" i="8"/>
  <c r="H28" i="8"/>
  <c r="I28" i="8"/>
  <c r="J28" i="8"/>
  <c r="A29" i="8"/>
  <c r="B29" i="8"/>
  <c r="C29" i="8"/>
  <c r="D29" i="8"/>
  <c r="E29" i="8"/>
  <c r="F29" i="8"/>
  <c r="G29" i="8"/>
  <c r="H29" i="8"/>
  <c r="I29" i="8"/>
  <c r="J29" i="8"/>
  <c r="A4" i="8"/>
  <c r="B4" i="8"/>
  <c r="C4" i="8"/>
  <c r="D4" i="8"/>
  <c r="E4" i="8"/>
  <c r="F4" i="8"/>
  <c r="G4" i="8"/>
  <c r="H4" i="8"/>
  <c r="I4" i="8"/>
  <c r="J4" i="8"/>
  <c r="A5" i="8"/>
  <c r="B5" i="8"/>
  <c r="C5" i="8"/>
  <c r="D5" i="8"/>
  <c r="E5" i="8"/>
  <c r="F5" i="8"/>
  <c r="G5" i="8"/>
  <c r="H5" i="8"/>
  <c r="I5" i="8"/>
  <c r="J5" i="8"/>
  <c r="A6" i="8"/>
  <c r="B6" i="8"/>
  <c r="C6" i="8"/>
  <c r="D6" i="8"/>
  <c r="E6" i="8"/>
  <c r="F6" i="8"/>
  <c r="G6" i="8"/>
  <c r="H6" i="8"/>
  <c r="I6" i="8"/>
  <c r="J6" i="8"/>
  <c r="A7" i="8"/>
  <c r="B7" i="8"/>
  <c r="C7" i="8"/>
  <c r="D7" i="8"/>
  <c r="E7" i="8"/>
  <c r="F7" i="8"/>
  <c r="G7" i="8"/>
  <c r="H7" i="8"/>
  <c r="I7" i="8"/>
  <c r="J7" i="8"/>
  <c r="A8" i="8"/>
  <c r="B8" i="8"/>
  <c r="C8" i="8"/>
  <c r="D8" i="8"/>
  <c r="E8" i="8"/>
  <c r="F8" i="8"/>
  <c r="G8" i="8"/>
  <c r="H8" i="8"/>
  <c r="I8" i="8"/>
  <c r="J8" i="8"/>
  <c r="A9" i="8"/>
  <c r="B9" i="8"/>
  <c r="C9" i="8"/>
  <c r="D9" i="8"/>
  <c r="E9" i="8"/>
  <c r="F9" i="8"/>
  <c r="G9" i="8"/>
  <c r="H9" i="8"/>
  <c r="I9" i="8"/>
  <c r="J9" i="8"/>
  <c r="A10" i="8"/>
  <c r="B10" i="8"/>
  <c r="C10" i="8"/>
  <c r="D10" i="8"/>
  <c r="E10" i="8"/>
  <c r="F10" i="8"/>
  <c r="G10" i="8"/>
  <c r="H10" i="8"/>
  <c r="I10" i="8"/>
  <c r="J10" i="8"/>
  <c r="A11" i="8"/>
  <c r="B11" i="8"/>
  <c r="C11" i="8"/>
  <c r="D11" i="8"/>
  <c r="E11" i="8"/>
  <c r="F11" i="8"/>
  <c r="G11" i="8"/>
  <c r="H11" i="8"/>
  <c r="I11" i="8"/>
  <c r="J11" i="8"/>
  <c r="A12" i="8"/>
  <c r="B12" i="8"/>
  <c r="C12" i="8"/>
  <c r="D12" i="8"/>
  <c r="E12" i="8"/>
  <c r="F12" i="8"/>
  <c r="G12" i="8"/>
  <c r="H12" i="8"/>
  <c r="I12" i="8"/>
  <c r="J12" i="8"/>
  <c r="A13" i="8"/>
  <c r="B13" i="8"/>
  <c r="C13" i="8"/>
  <c r="D13" i="8"/>
  <c r="E13" i="8"/>
  <c r="F13" i="8"/>
  <c r="G13" i="8"/>
  <c r="H13" i="8"/>
  <c r="I13" i="8"/>
  <c r="J13" i="8"/>
  <c r="A14" i="8"/>
  <c r="B14" i="8"/>
  <c r="C14" i="8"/>
  <c r="D14" i="8"/>
  <c r="E14" i="8"/>
  <c r="F14" i="8"/>
  <c r="G14" i="8"/>
  <c r="H14" i="8"/>
  <c r="I14" i="8"/>
  <c r="J14" i="8"/>
  <c r="A15" i="8"/>
  <c r="B15" i="8"/>
  <c r="C15" i="8"/>
  <c r="D15" i="8"/>
  <c r="E15" i="8"/>
  <c r="F15" i="8"/>
  <c r="G15" i="8"/>
  <c r="H15" i="8"/>
  <c r="I15" i="8"/>
  <c r="J15" i="8"/>
  <c r="A16" i="8"/>
  <c r="B16" i="8"/>
  <c r="C16" i="8"/>
  <c r="D16" i="8"/>
  <c r="E16" i="8"/>
  <c r="F16" i="8"/>
  <c r="G16" i="8"/>
  <c r="H16" i="8"/>
  <c r="I16" i="8"/>
  <c r="J16" i="8"/>
  <c r="A17" i="8"/>
  <c r="B17" i="8"/>
  <c r="C17" i="8"/>
  <c r="D17" i="8"/>
  <c r="E17" i="8"/>
  <c r="F17" i="8"/>
  <c r="G17" i="8"/>
  <c r="H17" i="8"/>
  <c r="I17" i="8"/>
  <c r="J17" i="8"/>
  <c r="A18" i="8"/>
  <c r="B18" i="8"/>
  <c r="C18" i="8"/>
  <c r="D18" i="8"/>
  <c r="E18" i="8"/>
  <c r="F18" i="8"/>
  <c r="G18" i="8"/>
  <c r="H18" i="8"/>
  <c r="I18" i="8"/>
  <c r="J18" i="8"/>
  <c r="A19" i="8"/>
  <c r="B19" i="8"/>
  <c r="C19" i="8"/>
  <c r="D19" i="8"/>
  <c r="E19" i="8"/>
  <c r="F19" i="8"/>
  <c r="G19" i="8"/>
  <c r="H19" i="8"/>
  <c r="I19" i="8"/>
  <c r="J19" i="8"/>
  <c r="A20" i="8"/>
  <c r="B20" i="8"/>
  <c r="C20" i="8"/>
  <c r="D20" i="8"/>
  <c r="E20" i="8"/>
  <c r="F20" i="8"/>
  <c r="G20" i="8"/>
  <c r="H20" i="8"/>
  <c r="I20" i="8"/>
  <c r="J20" i="8"/>
  <c r="A21" i="8"/>
  <c r="B21" i="8"/>
  <c r="C21" i="8"/>
  <c r="D21" i="8"/>
  <c r="E21" i="8"/>
  <c r="F21" i="8"/>
  <c r="G21" i="8"/>
  <c r="H21" i="8"/>
  <c r="I21" i="8"/>
  <c r="J21" i="8"/>
  <c r="A22" i="8"/>
  <c r="B22" i="8"/>
  <c r="C22" i="8"/>
  <c r="D22" i="8"/>
  <c r="E22" i="8"/>
  <c r="F22" i="8"/>
  <c r="G22" i="8"/>
  <c r="H22" i="8"/>
  <c r="I22" i="8"/>
  <c r="J22" i="8"/>
  <c r="A23" i="8"/>
  <c r="B23" i="8"/>
  <c r="C23" i="8"/>
  <c r="D23" i="8"/>
  <c r="E23" i="8"/>
  <c r="F23" i="8"/>
  <c r="G23" i="8"/>
  <c r="H23" i="8"/>
  <c r="I23" i="8"/>
  <c r="J23" i="8"/>
  <c r="A24" i="8"/>
  <c r="B24" i="8"/>
  <c r="C24" i="8"/>
  <c r="D24" i="8"/>
  <c r="E24" i="8"/>
  <c r="F24" i="8"/>
  <c r="G24" i="8"/>
  <c r="H24" i="8"/>
  <c r="I24" i="8"/>
  <c r="J24" i="8"/>
  <c r="R25" i="2"/>
  <c r="R26" i="2"/>
  <c r="R27" i="2"/>
  <c r="R22" i="2"/>
  <c r="R23" i="2"/>
  <c r="R24" i="2"/>
  <c r="R16" i="2"/>
  <c r="R17" i="2"/>
  <c r="R18" i="2"/>
  <c r="R19" i="2"/>
  <c r="R20" i="2"/>
  <c r="R21" i="2"/>
  <c r="D25" i="2"/>
  <c r="E25" i="2"/>
  <c r="F25" i="2" s="1"/>
  <c r="G25" i="2" s="1"/>
  <c r="L25" i="2" s="1"/>
  <c r="D26" i="2"/>
  <c r="F26" i="2" s="1"/>
  <c r="G26" i="2" s="1"/>
  <c r="L26" i="2" s="1"/>
  <c r="E26" i="2"/>
  <c r="D27" i="2"/>
  <c r="E27" i="2"/>
  <c r="F27" i="2"/>
  <c r="G27" i="2" s="1"/>
  <c r="L27" i="2" s="1"/>
  <c r="D16" i="2"/>
  <c r="E16" i="2"/>
  <c r="F16" i="2" s="1"/>
  <c r="G16" i="2" s="1"/>
  <c r="L16" i="2" s="1"/>
  <c r="D17" i="2"/>
  <c r="F17" i="2" s="1"/>
  <c r="G17" i="2" s="1"/>
  <c r="L17" i="2" s="1"/>
  <c r="E17" i="2"/>
  <c r="D18" i="2"/>
  <c r="E18" i="2"/>
  <c r="F18" i="2"/>
  <c r="G18" i="2" s="1"/>
  <c r="L18" i="2" s="1"/>
  <c r="D19" i="2"/>
  <c r="E19" i="2"/>
  <c r="F19" i="2"/>
  <c r="G19" i="2" s="1"/>
  <c r="L19" i="2" s="1"/>
  <c r="D20" i="2"/>
  <c r="E20" i="2"/>
  <c r="D21" i="2"/>
  <c r="E21" i="2"/>
  <c r="F3" i="8"/>
  <c r="G3" i="8"/>
  <c r="H3" i="8"/>
  <c r="I3" i="8"/>
  <c r="I2" i="8"/>
  <c r="H2" i="8"/>
  <c r="G2" i="8"/>
  <c r="F2" i="8"/>
  <c r="D3" i="8"/>
  <c r="C3" i="8"/>
  <c r="C2" i="8"/>
  <c r="B3" i="8"/>
  <c r="B2" i="8"/>
  <c r="A3" i="8"/>
  <c r="A2" i="8"/>
  <c r="E3" i="8"/>
  <c r="E2" i="8"/>
  <c r="F21" i="2" l="1"/>
  <c r="G21" i="2" s="1"/>
  <c r="L21" i="2" s="1"/>
  <c r="F20" i="2"/>
  <c r="G20" i="2" s="1"/>
  <c r="L20" i="2" s="1"/>
  <c r="D3" i="2"/>
  <c r="E3" i="2"/>
  <c r="D4" i="2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29" i="2"/>
  <c r="E29" i="2"/>
  <c r="F14" i="2" l="1"/>
  <c r="F12" i="2"/>
  <c r="F10" i="2"/>
  <c r="F8" i="2"/>
  <c r="F6" i="2"/>
  <c r="F4" i="2"/>
  <c r="F15" i="2"/>
  <c r="F13" i="2"/>
  <c r="F11" i="2"/>
  <c r="F9" i="2"/>
  <c r="F7" i="2"/>
  <c r="F5" i="2"/>
  <c r="G5" i="2" s="1"/>
  <c r="F3" i="2"/>
  <c r="G3" i="2" s="1"/>
  <c r="G31" i="2" s="1"/>
  <c r="F29" i="2"/>
  <c r="G29" i="2" l="1"/>
  <c r="L29" i="2" s="1"/>
  <c r="G9" i="2"/>
  <c r="L9" i="2" s="1"/>
  <c r="G4" i="2"/>
  <c r="L4" i="2" s="1"/>
  <c r="L12" i="2"/>
  <c r="G12" i="2"/>
  <c r="G11" i="2"/>
  <c r="L11" i="2" s="1"/>
  <c r="L6" i="2"/>
  <c r="R6" i="2" s="1"/>
  <c r="G6" i="2"/>
  <c r="G14" i="2"/>
  <c r="L14" i="2" s="1"/>
  <c r="G13" i="2"/>
  <c r="L13" i="2" s="1"/>
  <c r="R13" i="2" s="1"/>
  <c r="G8" i="2"/>
  <c r="L8" i="2" s="1"/>
  <c r="G7" i="2"/>
  <c r="L7" i="2" s="1"/>
  <c r="G15" i="2"/>
  <c r="L15" i="2" s="1"/>
  <c r="L10" i="2"/>
  <c r="G10" i="2"/>
  <c r="R10" i="2"/>
  <c r="L3" i="2"/>
  <c r="J2" i="8" s="1"/>
  <c r="D22" i="2"/>
  <c r="E22" i="2"/>
  <c r="D23" i="2"/>
  <c r="E23" i="2"/>
  <c r="D24" i="2"/>
  <c r="E24" i="2"/>
  <c r="D28" i="2"/>
  <c r="E28" i="2"/>
  <c r="D30" i="2"/>
  <c r="E30" i="2"/>
  <c r="D2" i="2"/>
  <c r="E2" i="2"/>
  <c r="R7" i="2" l="1"/>
  <c r="R9" i="2"/>
  <c r="R12" i="2"/>
  <c r="R14" i="2"/>
  <c r="R8" i="2"/>
  <c r="R29" i="2"/>
  <c r="R15" i="2"/>
  <c r="R4" i="2"/>
  <c r="J3" i="8"/>
  <c r="R11" i="2"/>
  <c r="R3" i="2"/>
  <c r="L31" i="2"/>
  <c r="F2" i="2"/>
  <c r="G2" i="2" s="1"/>
  <c r="F28" i="2"/>
  <c r="G28" i="2" s="1"/>
  <c r="F23" i="2"/>
  <c r="G23" i="2" s="1"/>
  <c r="F30" i="2"/>
  <c r="G30" i="2" s="1"/>
  <c r="F24" i="2"/>
  <c r="G24" i="2" s="1"/>
  <c r="F22" i="2"/>
  <c r="G22" i="2" s="1"/>
  <c r="L2" i="2" l="1"/>
  <c r="R2" i="2" s="1"/>
  <c r="L23" i="2"/>
  <c r="L30" i="2"/>
  <c r="L5" i="2"/>
  <c r="L22" i="2"/>
  <c r="L24" i="2"/>
  <c r="L28" i="2"/>
  <c r="R28" i="2" l="1"/>
  <c r="R30" i="2"/>
  <c r="R5" i="2"/>
  <c r="G33" i="2"/>
  <c r="G32" i="2"/>
  <c r="C31" i="2"/>
  <c r="G35" i="2" l="1"/>
  <c r="G3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" authorId="0" shapeId="0" xr:uid="{5C5D2699-E6F6-4C01-AF79-0A72441AF840}">
      <text>
        <r>
          <rPr>
            <b/>
            <sz val="10"/>
            <color indexed="81"/>
            <rFont val="微軟正黑體"/>
            <family val="2"/>
            <charset val="136"/>
          </rPr>
          <t xml:space="preserve">LTCPA:
</t>
        </r>
        <r>
          <rPr>
            <sz val="10"/>
            <color indexed="81"/>
            <rFont val="微軟正黑體"/>
            <family val="2"/>
            <charset val="136"/>
          </rPr>
          <t>請填入課程開始之年月日時間，例如：106年9月1日上午8點30分，則請填入10609010830</t>
        </r>
      </text>
    </comment>
    <comment ref="C1" authorId="0" shapeId="0" xr:uid="{28F62D4A-93DA-4291-B93F-A7D133AB5181}">
      <text>
        <r>
          <rPr>
            <b/>
            <sz val="10"/>
            <color indexed="81"/>
            <rFont val="微軟正黑體"/>
            <family val="2"/>
            <charset val="136"/>
          </rPr>
          <t xml:space="preserve">LTCPA:
</t>
        </r>
        <r>
          <rPr>
            <sz val="10"/>
            <color indexed="81"/>
            <rFont val="微軟正黑體"/>
            <family val="2"/>
            <charset val="136"/>
          </rPr>
          <t>請填入課程開始之年月日時間，例如：106年9月1日上午8點30分，則請填入10609010830</t>
        </r>
      </text>
    </comment>
    <comment ref="G1" authorId="0" shapeId="0" xr:uid="{C307D474-4CFC-494C-AC15-3AC08D153C84}">
      <text>
        <r>
          <rPr>
            <b/>
            <sz val="9"/>
            <color indexed="81"/>
            <rFont val="微軟正黑體"/>
            <family val="2"/>
            <charset val="136"/>
          </rPr>
          <t xml:space="preserve">LTCPA:
</t>
        </r>
        <r>
          <rPr>
            <sz val="9"/>
            <color indexed="81"/>
            <rFont val="微軟正黑體"/>
            <family val="2"/>
            <charset val="136"/>
          </rPr>
          <t>課程時間超過3小時(180分鐘)，請安排課程休息時間。</t>
        </r>
      </text>
    </comment>
  </commentList>
</comments>
</file>

<file path=xl/sharedStrings.xml><?xml version="1.0" encoding="utf-8"?>
<sst xmlns="http://schemas.openxmlformats.org/spreadsheetml/2006/main" count="149" uniqueCount="120">
  <si>
    <t>課程開始時間</t>
  </si>
  <si>
    <t>課程結束時間</t>
  </si>
  <si>
    <t>上課地點(縣市)</t>
  </si>
  <si>
    <t>上課地點(鄉鎮區)</t>
  </si>
  <si>
    <t>課程講師(身分證號)</t>
  </si>
  <si>
    <t>課程講師(姓名)</t>
  </si>
  <si>
    <t>講員姓名</t>
  </si>
  <si>
    <t>講員身分證字號</t>
  </si>
  <si>
    <t>本表填寫請勿自行變更格式，表格不敷使用可自行增列</t>
  </si>
  <si>
    <t>課程分鐘數</t>
  </si>
  <si>
    <t>序號</t>
    <phoneticPr fontId="28" type="noConversion"/>
  </si>
  <si>
    <t>講員專長</t>
  </si>
  <si>
    <t>講員現職</t>
    <phoneticPr fontId="28" type="noConversion"/>
  </si>
  <si>
    <r>
      <t xml:space="preserve">講員年資
</t>
    </r>
    <r>
      <rPr>
        <sz val="10"/>
        <color theme="1"/>
        <rFont val="標楷體"/>
        <family val="4"/>
        <charset val="136"/>
      </rPr>
      <t>(現職年資)</t>
    </r>
    <phoneticPr fontId="28" type="noConversion"/>
  </si>
  <si>
    <r>
      <t xml:space="preserve">講員最高學歷
</t>
    </r>
    <r>
      <rPr>
        <sz val="10"/>
        <color theme="1"/>
        <rFont val="標楷體"/>
        <family val="4"/>
        <charset val="136"/>
      </rPr>
      <t>(學校及科系)</t>
    </r>
    <phoneticPr fontId="28" type="noConversion"/>
  </si>
  <si>
    <t>講員最高學歷級別</t>
    <phoneticPr fontId="28" type="noConversion"/>
  </si>
  <si>
    <t>講員畢業年度</t>
    <phoneticPr fontId="28" type="noConversion"/>
  </si>
  <si>
    <t>講員經歷-單位名稱</t>
    <phoneticPr fontId="28" type="noConversion"/>
  </si>
  <si>
    <t>講員經歷-職稱</t>
    <phoneticPr fontId="28" type="noConversion"/>
  </si>
  <si>
    <t>研究年資</t>
  </si>
  <si>
    <t>教學年資</t>
  </si>
  <si>
    <t>實務年資</t>
  </si>
  <si>
    <t>講員經歷2-單位名稱</t>
  </si>
  <si>
    <t>講員經歷2-職稱</t>
  </si>
  <si>
    <t>講員經歷3-單位名稱</t>
  </si>
  <si>
    <t>講員經歷3-職稱</t>
  </si>
  <si>
    <t>※經歷及年資若無則填 0</t>
    <phoneticPr fontId="28" type="noConversion"/>
  </si>
  <si>
    <t>本表填寫請勿自行變更格式，表格不敷使用可自行增列</t>
    <phoneticPr fontId="28" type="noConversion"/>
  </si>
  <si>
    <t>身份證字號</t>
    <phoneticPr fontId="5" type="noConversion"/>
  </si>
  <si>
    <t>姓名</t>
    <phoneticPr fontId="5" type="noConversion"/>
  </si>
  <si>
    <t>社團法人台灣長期照護專業協會</t>
    <phoneticPr fontId="28" type="noConversion"/>
  </si>
  <si>
    <t>長期照顧服務人員繼續教育積分申請表</t>
    <phoneticPr fontId="28" type="noConversion"/>
  </si>
  <si>
    <t>活動名稱</t>
    <phoneticPr fontId="28" type="noConversion"/>
  </si>
  <si>
    <t>活動日期</t>
    <phoneticPr fontId="28" type="noConversion"/>
  </si>
  <si>
    <t>舉辦地點(縣市)</t>
    <phoneticPr fontId="28" type="noConversion"/>
  </si>
  <si>
    <t>舉辦地點(鄉鎮區)</t>
    <phoneticPr fontId="28" type="noConversion"/>
  </si>
  <si>
    <t>舉辦地點(地址)</t>
    <phoneticPr fontId="28" type="noConversion"/>
  </si>
  <si>
    <t>參加對象</t>
    <phoneticPr fontId="28" type="noConversion"/>
  </si>
  <si>
    <t>參與人數</t>
    <phoneticPr fontId="28" type="noConversion"/>
  </si>
  <si>
    <t>主辦單位</t>
    <phoneticPr fontId="28" type="noConversion"/>
  </si>
  <si>
    <t>協辦單位</t>
    <phoneticPr fontId="28" type="noConversion"/>
  </si>
  <si>
    <t>實施方式</t>
    <phoneticPr fontId="28" type="noConversion"/>
  </si>
  <si>
    <t>報名方式</t>
    <phoneticPr fontId="28" type="noConversion"/>
  </si>
  <si>
    <t>報名費用</t>
    <phoneticPr fontId="28" type="noConversion"/>
  </si>
  <si>
    <r>
      <rPr>
        <sz val="14"/>
        <color theme="1"/>
        <rFont val="標楷體"/>
        <family val="4"/>
        <charset val="136"/>
      </rPr>
      <t>積分申請聯絡</t>
    </r>
    <r>
      <rPr>
        <sz val="14"/>
        <color theme="1"/>
        <rFont val="Times New Roman"/>
        <family val="1"/>
      </rPr>
      <t>E-MAIL</t>
    </r>
    <phoneticPr fontId="28" type="noConversion"/>
  </si>
  <si>
    <t>積分申請聯絡電話</t>
    <phoneticPr fontId="28" type="noConversion"/>
  </si>
  <si>
    <r>
      <rPr>
        <sz val="14"/>
        <color theme="1"/>
        <rFont val="標楷體"/>
        <family val="4"/>
        <charset val="136"/>
      </rPr>
      <t>課程報名聯絡人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職稱</t>
    </r>
    <phoneticPr fontId="28" type="noConversion"/>
  </si>
  <si>
    <r>
      <rPr>
        <sz val="14"/>
        <color theme="1"/>
        <rFont val="標楷體"/>
        <family val="4"/>
        <charset val="136"/>
      </rPr>
      <t>課程報名聯絡</t>
    </r>
    <r>
      <rPr>
        <sz val="14"/>
        <color theme="1"/>
        <rFont val="Times New Roman"/>
        <family val="1"/>
      </rPr>
      <t>E-MAIL</t>
    </r>
    <phoneticPr fontId="28" type="noConversion"/>
  </si>
  <si>
    <t>課程報名聯絡電話</t>
    <phoneticPr fontId="28" type="noConversion"/>
  </si>
  <si>
    <t>本表請勿自行變更格式</t>
    <phoneticPr fontId="28" type="noConversion"/>
  </si>
  <si>
    <t>課程授課方式</t>
  </si>
  <si>
    <t>課程題目</t>
    <phoneticPr fontId="5" type="noConversion"/>
  </si>
  <si>
    <t>課程點數</t>
    <phoneticPr fontId="5" type="noConversion"/>
  </si>
  <si>
    <r>
      <t xml:space="preserve">課程屬性
</t>
    </r>
    <r>
      <rPr>
        <sz val="10"/>
        <color rgb="FFFF0000"/>
        <rFont val="新細明體"/>
        <family val="1"/>
        <charset val="136"/>
      </rPr>
      <t>(審查單位可更改)</t>
    </r>
    <phoneticPr fontId="5" type="noConversion"/>
  </si>
  <si>
    <r>
      <t xml:space="preserve">課程類別
</t>
    </r>
    <r>
      <rPr>
        <sz val="10"/>
        <color rgb="FFFF0000"/>
        <rFont val="新細明體"/>
        <family val="1"/>
        <charset val="136"/>
      </rPr>
      <t>(審查單位可更改)</t>
    </r>
    <phoneticPr fontId="5" type="noConversion"/>
  </si>
  <si>
    <t>轉換開始</t>
    <phoneticPr fontId="28" type="noConversion"/>
  </si>
  <si>
    <t>轉換結束</t>
    <phoneticPr fontId="28" type="noConversion"/>
  </si>
  <si>
    <t>時數</t>
    <phoneticPr fontId="28" type="noConversion"/>
  </si>
  <si>
    <t>課室教學</t>
  </si>
  <si>
    <r>
      <t xml:space="preserve">講師積分數
</t>
    </r>
    <r>
      <rPr>
        <sz val="10"/>
        <color rgb="FF000000"/>
        <rFont val="新細明體"/>
        <family val="1"/>
        <charset val="136"/>
      </rPr>
      <t>(課程點數5倍)</t>
    </r>
    <phoneticPr fontId="5" type="noConversion"/>
  </si>
  <si>
    <r>
      <t xml:space="preserve">&lt; 5 </t>
    </r>
    <r>
      <rPr>
        <sz val="12"/>
        <color theme="1"/>
        <rFont val="標楷體"/>
        <family val="4"/>
        <charset val="136"/>
      </rPr>
      <t>小時</t>
    </r>
  </si>
  <si>
    <r>
      <t xml:space="preserve">5~16 </t>
    </r>
    <r>
      <rPr>
        <sz val="12"/>
        <color theme="1"/>
        <rFont val="標楷體"/>
        <family val="4"/>
        <charset val="136"/>
      </rPr>
      <t>小時</t>
    </r>
  </si>
  <si>
    <r>
      <t>&gt; 16</t>
    </r>
    <r>
      <rPr>
        <sz val="12"/>
        <color theme="1"/>
        <rFont val="標楷體"/>
        <family val="4"/>
        <charset val="136"/>
      </rPr>
      <t>小時</t>
    </r>
    <r>
      <rPr>
        <sz val="12"/>
        <color theme="1"/>
        <rFont val="Times New Roman"/>
        <family val="1"/>
      </rPr>
      <t>~48</t>
    </r>
    <r>
      <rPr>
        <sz val="12"/>
        <color theme="1"/>
        <rFont val="標楷體"/>
        <family val="4"/>
        <charset val="136"/>
      </rPr>
      <t>小時</t>
    </r>
  </si>
  <si>
    <t>一般件總金額(元)</t>
    <phoneticPr fontId="28" type="noConversion"/>
  </si>
  <si>
    <r>
      <t>急件總金額</t>
    </r>
    <r>
      <rPr>
        <sz val="10"/>
        <rFont val="Times New Roman"/>
        <family val="1"/>
      </rPr>
      <t>(</t>
    </r>
    <r>
      <rPr>
        <sz val="10"/>
        <rFont val="細明體"/>
        <family val="1"/>
        <charset val="136"/>
      </rPr>
      <t>元</t>
    </r>
    <r>
      <rPr>
        <sz val="10"/>
        <rFont val="Times New Roman"/>
        <family val="1"/>
      </rPr>
      <t>)</t>
    </r>
    <phoneticPr fontId="28" type="noConversion"/>
  </si>
  <si>
    <r>
      <rPr>
        <sz val="12"/>
        <rFont val="新細明體"/>
        <family val="1"/>
        <charset val="136"/>
      </rPr>
      <t>備註：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一、「課程開始時間」與「課程結束時間」請分別填寫每堂課之各別上課時間，且不含休息時間，以利帶出積分點數，謝謝。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>二、性別議題授課講師必須於教育部性別平等教育資訊網「師資人才」中選取。</t>
    </r>
    <r>
      <rPr>
        <sz val="12"/>
        <rFont val="Times New Roman"/>
        <family val="1"/>
        <charset val="136"/>
      </rPr>
      <t xml:space="preserve">
</t>
    </r>
    <r>
      <rPr>
        <sz val="12"/>
        <rFont val="細明體"/>
        <family val="1"/>
        <charset val="136"/>
      </rPr>
      <t>三、「課程屬性」及「課程類別」欄位，請先行填寫，最終審定結果將由本會審查委員決定之。</t>
    </r>
    <phoneticPr fontId="28" type="noConversion"/>
  </si>
  <si>
    <r>
      <t xml:space="preserve">審查字號
</t>
    </r>
    <r>
      <rPr>
        <b/>
        <sz val="10"/>
        <color theme="1"/>
        <rFont val="新細明體"/>
        <family val="1"/>
        <charset val="136"/>
        <scheme val="minor"/>
      </rPr>
      <t>(長照審字第 號)</t>
    </r>
    <phoneticPr fontId="28" type="noConversion"/>
  </si>
  <si>
    <t>審查結果</t>
  </si>
  <si>
    <t>審查委員</t>
  </si>
  <si>
    <t>範例</t>
    <phoneticPr fontId="5" type="noConversion"/>
  </si>
  <si>
    <t>課程開始時間(格式為YYYMMDDHHMM)</t>
    <phoneticPr fontId="5" type="noConversion"/>
  </si>
  <si>
    <t>課程結束時間(格式為YYYMMDDHHMM)</t>
    <phoneticPr fontId="5" type="noConversion"/>
  </si>
  <si>
    <t>課程屬性</t>
    <phoneticPr fontId="5" type="noConversion"/>
  </si>
  <si>
    <t>課程類別</t>
    <phoneticPr fontId="5" type="noConversion"/>
  </si>
  <si>
    <t>長照服務人員類別</t>
    <phoneticPr fontId="5" type="noConversion"/>
  </si>
  <si>
    <t>上課地點(縣市)</t>
    <phoneticPr fontId="5" type="noConversion"/>
  </si>
  <si>
    <t>上課地點(鄉鎮區)</t>
    <phoneticPr fontId="5" type="noConversion"/>
  </si>
  <si>
    <t>上課地點(地址)</t>
    <phoneticPr fontId="5" type="noConversion"/>
  </si>
  <si>
    <t>課程名稱</t>
    <phoneticPr fontId="5" type="noConversion"/>
  </si>
  <si>
    <t>課程積分數</t>
    <phoneticPr fontId="5" type="noConversion"/>
  </si>
  <si>
    <t>身分</t>
    <phoneticPr fontId="5" type="noConversion"/>
  </si>
  <si>
    <t>積分審查</t>
    <phoneticPr fontId="5" type="noConversion"/>
  </si>
  <si>
    <t>積分審查不符合原因</t>
    <phoneticPr fontId="5" type="noConversion"/>
  </si>
  <si>
    <t>課程參加人員類別</t>
    <phoneticPr fontId="5" type="noConversion"/>
  </si>
  <si>
    <t>長期照顧服務人員繼續教育積分簽到單</t>
    <phoneticPr fontId="28" type="noConversion"/>
  </si>
  <si>
    <t>辦理單位</t>
    <phoneticPr fontId="28" type="noConversion"/>
  </si>
  <si>
    <t>辦理日期</t>
    <phoneticPr fontId="28" type="noConversion"/>
  </si>
  <si>
    <t>辦理時間</t>
    <phoneticPr fontId="28" type="noConversion"/>
  </si>
  <si>
    <t>辦理地點</t>
    <phoneticPr fontId="28" type="noConversion"/>
  </si>
  <si>
    <t>活動名稱/課程主題</t>
    <phoneticPr fontId="28" type="noConversion"/>
  </si>
  <si>
    <t>認證字號</t>
    <phoneticPr fontId="28" type="noConversion"/>
  </si>
  <si>
    <t>姓名</t>
  </si>
  <si>
    <t>身分證字號</t>
  </si>
  <si>
    <t>身分別代碼</t>
  </si>
  <si>
    <t>上午簽到</t>
  </si>
  <si>
    <t>上午簽退</t>
  </si>
  <si>
    <t>下午簽到</t>
  </si>
  <si>
    <t>下午簽退</t>
  </si>
  <si>
    <t>授課者</t>
  </si>
  <si>
    <t>學員</t>
  </si>
  <si>
    <t>繼續教育課程之授課者應符合下列各款資格之一：
一、	具有教育部審定講師級以上資格者。
二、	具有教育部承認之碩士以上學歷且具資歷三年(含)以上實務經驗工作。
三、	具有教育部承認之學士以上學歷且具資歷五年(含)以上實務經驗工作。
四、	具有教育部承認之專科以上學歷且具資歷七年(含)以上實務經驗工作。
五、	性別議題授課講師必須於教育部性別平等教育資訊網「師資人才」中選取。
六、	未符合第一項至第五項資格，檢附資歷證明等相關文件經本會審查委員認可。</t>
    <phoneticPr fontId="5" type="noConversion"/>
  </si>
  <si>
    <t>※每位講師皆須檢附最高學歷畢業證書等證明文件</t>
    <phoneticPr fontId="5" type="noConversion"/>
  </si>
  <si>
    <t>※涉及專業指導課程，如:CPR等訓練，也請一併附上證明</t>
    <phoneticPr fontId="5" type="noConversion"/>
  </si>
  <si>
    <t>長照審字第                號</t>
    <phoneticPr fontId="28" type="noConversion"/>
  </si>
  <si>
    <r>
      <t>備註：
1.未簽退者，該次積分不予認可。
2.</t>
    </r>
    <r>
      <rPr>
        <u/>
        <sz val="10"/>
        <color theme="1"/>
        <rFont val="標楷體"/>
        <family val="4"/>
        <charset val="136"/>
      </rPr>
      <t>身分別代碼</t>
    </r>
    <r>
      <rPr>
        <sz val="10"/>
        <color theme="1"/>
        <rFont val="標楷體"/>
        <family val="4"/>
        <charset val="136"/>
      </rPr>
      <t>如下：A 照顧服務人員/B 居家服務督導員/C 社會工作師、社會工作人員及醫事人員/D 照顧管理專員及照顧管理督導/E 長照服務相關計畫之人員/ X不須申請長照積分
3.開課單位需於課後回傳簽到表影本及確實填寫「4.課程完訓人員匯入」表，相關積分始可採認。
4.本表填寫請勿自行變更格式，表格不敷使用可自行增列</t>
    </r>
    <phoneticPr fontId="28" type="noConversion"/>
  </si>
  <si>
    <t>申請日期： 年 月 日</t>
    <phoneticPr fontId="5" type="noConversion"/>
  </si>
  <si>
    <r>
      <t xml:space="preserve">上課地點(地址)
</t>
    </r>
    <r>
      <rPr>
        <sz val="11"/>
        <color rgb="FF000000"/>
        <rFont val="新細明體"/>
        <family val="1"/>
        <charset val="136"/>
      </rPr>
      <t>(若為直播視訊課程請再增加填寫使用之視訊會議軟體)</t>
    </r>
    <phoneticPr fontId="5" type="noConversion"/>
  </si>
  <si>
    <t>積分數(請填課程點數)</t>
    <phoneticPr fontId="5" type="noConversion"/>
  </si>
  <si>
    <t>符合</t>
  </si>
  <si>
    <t>若欲參與人員含多個類別人員，請點選「F不限」</t>
    <phoneticPr fontId="5" type="noConversion"/>
  </si>
  <si>
    <t>1.舉辦長照、老人福利、身心障礙專業相關實體繼續教育課程。</t>
    <phoneticPr fontId="5" type="noConversion"/>
  </si>
  <si>
    <r>
      <rPr>
        <sz val="12"/>
        <color rgb="FFFF0000"/>
        <rFont val="新細明體"/>
        <family val="1"/>
        <charset val="136"/>
        <scheme val="minor"/>
      </rPr>
      <t>※每個欄位皆必填，若無「協辦單位」請填無。</t>
    </r>
    <r>
      <rPr>
        <sz val="11"/>
        <color rgb="FFFF0000"/>
        <rFont val="新細明體"/>
        <family val="1"/>
        <charset val="136"/>
        <scheme val="minor"/>
      </rPr>
      <t xml:space="preserve">
如欲辦理衛生福利部公告之「失智症照顧服務20小時訓練課程」、「長期照顧給付及支付基準BA08-足部照護」、「身心障礙支持服務核心課程訓練」、「口腔內(懸壅垂之前)及人工氣道管內分泌物之清潔、抽吸與移除」等特殊專業訓練課程，</t>
    </r>
    <r>
      <rPr>
        <b/>
        <sz val="11"/>
        <color rgb="FFFF0000"/>
        <rFont val="新細明體"/>
        <family val="1"/>
        <charset val="136"/>
        <scheme val="minor"/>
      </rPr>
      <t>主辦單位及協辦單位皆須符合開課單位資格</t>
    </r>
    <r>
      <rPr>
        <sz val="11"/>
        <color rgb="FFFF0000"/>
        <rFont val="新細明體"/>
        <family val="1"/>
        <charset val="136"/>
        <scheme val="minor"/>
      </rPr>
      <t>，課程內容也請依衛生福利部訂定之課綱安排辦理，訓練單位請統一訓練名稱，以利長照人員繼續教育積分系統資料介接，並於</t>
    </r>
    <r>
      <rPr>
        <b/>
        <sz val="11"/>
        <color rgb="FFFF0000"/>
        <rFont val="新細明體"/>
        <family val="1"/>
        <charset val="136"/>
        <scheme val="minor"/>
      </rPr>
      <t>完訓日曆日起算14日內</t>
    </r>
    <r>
      <rPr>
        <sz val="11"/>
        <color rgb="FFFF0000"/>
        <rFont val="新細明體"/>
        <family val="1"/>
        <charset val="136"/>
        <scheme val="minor"/>
      </rPr>
      <t>，</t>
    </r>
    <r>
      <rPr>
        <b/>
        <sz val="11"/>
        <color rgb="FFFF0000"/>
        <rFont val="新細明體"/>
        <family val="1"/>
        <charset val="136"/>
        <scheme val="minor"/>
      </rPr>
      <t>提送</t>
    </r>
    <r>
      <rPr>
        <sz val="11"/>
        <color rgb="FFFF0000"/>
        <rFont val="新細明體"/>
        <family val="1"/>
        <charset val="136"/>
        <scheme val="minor"/>
      </rPr>
      <t>相關訓練</t>
    </r>
    <r>
      <rPr>
        <b/>
        <sz val="11"/>
        <color rgb="FFFF0000"/>
        <rFont val="新細明體"/>
        <family val="1"/>
        <charset val="136"/>
        <scheme val="minor"/>
      </rPr>
      <t>成果</t>
    </r>
    <r>
      <rPr>
        <sz val="11"/>
        <color rgb="FFFF0000"/>
        <rFont val="新細明體"/>
        <family val="1"/>
        <charset val="136"/>
        <scheme val="minor"/>
      </rPr>
      <t>核備。</t>
    </r>
    <phoneticPr fontId="28" type="noConversion"/>
  </si>
  <si>
    <t>※本表填寫請勿自行變更格式，表格不敷使用可自行增列</t>
    <phoneticPr fontId="28" type="noConversion"/>
  </si>
  <si>
    <t>授課者積分數為學員積分數x5倍</t>
    <phoneticPr fontId="28" type="noConversion"/>
  </si>
  <si>
    <r>
      <rPr>
        <sz val="14"/>
        <color rgb="FF000000"/>
        <rFont val="新細明體"/>
        <family val="1"/>
        <charset val="136"/>
      </rPr>
      <t>課程摘要</t>
    </r>
    <r>
      <rPr>
        <sz val="14"/>
        <color rgb="FFFF0000"/>
        <rFont val="新細明體"/>
        <family val="1"/>
        <charset val="136"/>
      </rPr>
      <t>(200字(含)以上)</t>
    </r>
    <phoneticPr fontId="5" type="noConversion"/>
  </si>
  <si>
    <t>積分申請主責人職稱</t>
    <phoneticPr fontId="5" type="noConversion"/>
  </si>
  <si>
    <t>積分申請主責人
身分證字號(必填)</t>
    <phoneticPr fontId="5" type="noConversion"/>
  </si>
  <si>
    <t>積分申請主責人姓名(必填)</t>
    <phoneticPr fontId="28" type="noConversion"/>
  </si>
  <si>
    <t>申請單位(團體)名稱(全銜)</t>
    <phoneticPr fontId="28" type="noConversion"/>
  </si>
  <si>
    <t>版本11207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</si>
</sst>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400]h:mm:ss\ AM/PM"/>
    <numFmt numFmtId="177" formatCode="[&gt;99999999]0000\-000\-000;000\-000\-000"/>
  </numFmts>
  <fonts count="76"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Times New Roman"/>
      <family val="1"/>
    </font>
    <font>
      <b/>
      <sz val="12"/>
      <color indexed="10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b/>
      <sz val="10"/>
      <color indexed="81"/>
      <name val="微軟正黑體"/>
      <family val="2"/>
      <charset val="136"/>
    </font>
    <font>
      <sz val="10"/>
      <color indexed="81"/>
      <name val="微軟正黑體"/>
      <family val="2"/>
      <charset val="136"/>
    </font>
    <font>
      <b/>
      <sz val="9"/>
      <color indexed="81"/>
      <name val="微軟正黑體"/>
      <family val="2"/>
      <charset val="136"/>
    </font>
    <font>
      <sz val="9"/>
      <color indexed="81"/>
      <name val="微軟正黑體"/>
      <family val="2"/>
      <charset val="136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Times New Roman"/>
      <family val="1"/>
    </font>
    <font>
      <sz val="10"/>
      <name val="細明體"/>
      <family val="1"/>
      <charset val="136"/>
    </font>
    <font>
      <sz val="10"/>
      <name val="Times New Roman"/>
      <family val="1"/>
    </font>
    <font>
      <sz val="12"/>
      <name val="Times New Roman"/>
      <family val="1"/>
      <charset val="136"/>
    </font>
    <font>
      <sz val="12"/>
      <name val="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u/>
      <sz val="10"/>
      <color theme="1"/>
      <name val="標楷體"/>
      <family val="4"/>
      <charset val="136"/>
    </font>
    <font>
      <b/>
      <sz val="11"/>
      <color rgb="FFFF0000"/>
      <name val="新細明體"/>
      <family val="1"/>
      <charset val="136"/>
      <scheme val="minor"/>
    </font>
    <font>
      <b/>
      <sz val="12"/>
      <color rgb="FFFF0000"/>
      <name val="標楷體"/>
      <family val="4"/>
      <charset val="136"/>
    </font>
    <font>
      <sz val="11"/>
      <color rgb="FF000000"/>
      <name val="新細明體"/>
      <family val="1"/>
      <charset val="136"/>
    </font>
    <font>
      <b/>
      <sz val="10"/>
      <color theme="9" tint="-0.249977111117893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4"/>
      <color rgb="FFFF0000"/>
      <name val="標楷體"/>
      <family val="4"/>
      <charset val="136"/>
    </font>
    <font>
      <sz val="14"/>
      <color rgb="FFFF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8"/>
      <color rgb="FFFF0000"/>
      <name val="標楷體"/>
      <family val="4"/>
      <charset val="136"/>
    </font>
    <font>
      <sz val="20"/>
      <color rgb="FFFF0000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2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9" fillId="0" borderId="0"/>
    <xf numFmtId="0" fontId="2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10" xfId="0" applyBorder="1">
      <alignment vertical="center"/>
    </xf>
    <xf numFmtId="0" fontId="4" fillId="0" borderId="0" xfId="42" applyAlignment="1">
      <alignment horizontal="left" vertical="center"/>
    </xf>
    <xf numFmtId="0" fontId="4" fillId="0" borderId="10" xfId="42" applyBorder="1" applyAlignment="1">
      <alignment horizontal="center" vertical="center"/>
    </xf>
    <xf numFmtId="0" fontId="4" fillId="0" borderId="10" xfId="42" applyBorder="1" applyAlignment="1" applyProtection="1">
      <alignment horizontal="left" vertical="center" wrapText="1"/>
      <protection locked="0"/>
    </xf>
    <xf numFmtId="0" fontId="4" fillId="0" borderId="10" xfId="42" applyBorder="1" applyAlignment="1">
      <alignment horizontal="left" vertical="center"/>
    </xf>
    <xf numFmtId="0" fontId="30" fillId="0" borderId="10" xfId="42" applyFont="1" applyBorder="1" applyAlignment="1">
      <alignment horizontal="left" vertical="center"/>
    </xf>
    <xf numFmtId="0" fontId="4" fillId="0" borderId="0" xfId="42" applyAlignment="1" applyProtection="1">
      <alignment horizontal="left" vertical="center"/>
      <protection locked="0"/>
    </xf>
    <xf numFmtId="0" fontId="27" fillId="0" borderId="0" xfId="42" applyFont="1" applyAlignment="1">
      <alignment horizontal="left" vertical="center"/>
    </xf>
    <xf numFmtId="0" fontId="4" fillId="0" borderId="0" xfId="42" applyAlignment="1">
      <alignment horizontal="center" vertical="center"/>
    </xf>
    <xf numFmtId="49" fontId="6" fillId="0" borderId="0" xfId="43" applyNumberFormat="1"/>
    <xf numFmtId="49" fontId="6" fillId="0" borderId="10" xfId="43" applyNumberFormat="1" applyBorder="1" applyAlignment="1">
      <alignment vertical="top" wrapText="1"/>
    </xf>
    <xf numFmtId="0" fontId="32" fillId="0" borderId="0" xfId="42" applyFont="1" applyAlignment="1">
      <alignment horizontal="center" vertical="center"/>
    </xf>
    <xf numFmtId="0" fontId="4" fillId="0" borderId="0" xfId="42">
      <alignment vertical="center"/>
    </xf>
    <xf numFmtId="0" fontId="33" fillId="0" borderId="0" xfId="42" applyFont="1" applyAlignment="1">
      <alignment horizontal="center" vertical="center"/>
    </xf>
    <xf numFmtId="0" fontId="4" fillId="0" borderId="12" xfId="42" applyBorder="1" applyAlignment="1">
      <alignment horizontal="left" vertical="center"/>
    </xf>
    <xf numFmtId="0" fontId="35" fillId="0" borderId="13" xfId="42" applyFont="1" applyBorder="1" applyAlignment="1">
      <alignment horizontal="center" vertical="center"/>
    </xf>
    <xf numFmtId="0" fontId="4" fillId="0" borderId="14" xfId="42" applyBorder="1" applyAlignment="1">
      <alignment horizontal="left" vertical="center"/>
    </xf>
    <xf numFmtId="176" fontId="4" fillId="0" borderId="14" xfId="42" applyNumberFormat="1" applyBorder="1" applyAlignment="1">
      <alignment horizontal="left" vertical="center"/>
    </xf>
    <xf numFmtId="0" fontId="35" fillId="0" borderId="15" xfId="42" applyFont="1" applyBorder="1" applyAlignment="1">
      <alignment horizontal="center" vertical="center"/>
    </xf>
    <xf numFmtId="0" fontId="35" fillId="0" borderId="16" xfId="42" applyFont="1" applyBorder="1" applyAlignment="1">
      <alignment horizontal="center" vertical="center"/>
    </xf>
    <xf numFmtId="0" fontId="4" fillId="0" borderId="17" xfId="42" applyBorder="1" applyAlignment="1">
      <alignment horizontal="left" vertical="center"/>
    </xf>
    <xf numFmtId="0" fontId="4" fillId="0" borderId="17" xfId="42" applyBorder="1" applyAlignment="1">
      <alignment horizontal="left" vertical="center" wrapText="1"/>
    </xf>
    <xf numFmtId="0" fontId="35" fillId="0" borderId="18" xfId="42" applyFont="1" applyBorder="1" applyAlignment="1">
      <alignment horizontal="center" vertical="center"/>
    </xf>
    <xf numFmtId="0" fontId="4" fillId="0" borderId="19" xfId="42" applyBorder="1" applyAlignment="1">
      <alignment horizontal="left" vertical="center"/>
    </xf>
    <xf numFmtId="0" fontId="37" fillId="0" borderId="0" xfId="42" applyFont="1" applyAlignment="1">
      <alignment horizontal="left" vertical="center" wrapText="1"/>
    </xf>
    <xf numFmtId="0" fontId="38" fillId="0" borderId="0" xfId="42" applyFont="1">
      <alignment vertical="center"/>
    </xf>
    <xf numFmtId="0" fontId="35" fillId="0" borderId="11" xfId="42" applyFont="1" applyBorder="1" applyAlignment="1">
      <alignment horizontal="center" vertical="center"/>
    </xf>
    <xf numFmtId="0" fontId="35" fillId="0" borderId="0" xfId="42" applyFont="1" applyAlignment="1">
      <alignment horizontal="center" vertical="center"/>
    </xf>
    <xf numFmtId="0" fontId="39" fillId="0" borderId="12" xfId="42" applyFont="1" applyBorder="1" applyAlignment="1">
      <alignment horizontal="left" vertical="center"/>
    </xf>
    <xf numFmtId="0" fontId="34" fillId="0" borderId="16" xfId="42" applyFont="1" applyBorder="1" applyAlignment="1">
      <alignment horizontal="center" vertical="center" wrapText="1"/>
    </xf>
    <xf numFmtId="0" fontId="40" fillId="0" borderId="17" xfId="44" applyFill="1" applyBorder="1" applyAlignment="1">
      <alignment horizontal="left" vertical="center"/>
    </xf>
    <xf numFmtId="0" fontId="35" fillId="0" borderId="16" xfId="42" applyFont="1" applyBorder="1" applyAlignment="1">
      <alignment horizontal="center" vertical="center" wrapText="1"/>
    </xf>
    <xf numFmtId="177" fontId="36" fillId="0" borderId="17" xfId="42" applyNumberFormat="1" applyFont="1" applyBorder="1" applyAlignment="1">
      <alignment horizontal="left" vertical="center"/>
    </xf>
    <xf numFmtId="0" fontId="38" fillId="0" borderId="17" xfId="42" applyFont="1" applyBorder="1" applyAlignment="1">
      <alignment horizontal="left" vertical="center"/>
    </xf>
    <xf numFmtId="0" fontId="35" fillId="0" borderId="18" xfId="42" applyFont="1" applyBorder="1" applyAlignment="1">
      <alignment horizontal="center" vertical="center" wrapText="1"/>
    </xf>
    <xf numFmtId="177" fontId="38" fillId="0" borderId="19" xfId="42" applyNumberFormat="1" applyFont="1" applyBorder="1" applyAlignment="1">
      <alignment horizontal="left" vertical="center"/>
    </xf>
    <xf numFmtId="0" fontId="41" fillId="0" borderId="0" xfId="42" applyFont="1">
      <alignment vertical="center"/>
    </xf>
    <xf numFmtId="0" fontId="27" fillId="18" borderId="10" xfId="42" applyFont="1" applyFill="1" applyBorder="1" applyAlignment="1">
      <alignment horizontal="center" vertical="center"/>
    </xf>
    <xf numFmtId="0" fontId="27" fillId="18" borderId="10" xfId="42" applyFont="1" applyFill="1" applyBorder="1">
      <alignment vertical="center"/>
    </xf>
    <xf numFmtId="0" fontId="27" fillId="18" borderId="10" xfId="42" applyFont="1" applyFill="1" applyBorder="1" applyAlignment="1">
      <alignment vertical="center" wrapText="1"/>
    </xf>
    <xf numFmtId="0" fontId="47" fillId="0" borderId="0" xfId="42" applyFont="1" applyAlignment="1">
      <alignment horizontal="left" vertical="center"/>
    </xf>
    <xf numFmtId="0" fontId="4" fillId="0" borderId="10" xfId="42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20" fontId="0" fillId="0" borderId="10" xfId="0" applyNumberFormat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38" fillId="0" borderId="20" xfId="0" applyFont="1" applyBorder="1" applyAlignment="1">
      <alignment horizontal="justify" vertical="center" wrapText="1"/>
    </xf>
    <xf numFmtId="0" fontId="52" fillId="0" borderId="0" xfId="0" applyFont="1" applyAlignment="1">
      <alignment horizontal="center" vertical="center"/>
    </xf>
    <xf numFmtId="0" fontId="51" fillId="19" borderId="0" xfId="0" applyFont="1" applyFill="1" applyAlignment="1">
      <alignment horizontal="center" vertical="center"/>
    </xf>
    <xf numFmtId="0" fontId="51" fillId="20" borderId="0" xfId="0" applyFont="1" applyFill="1" applyAlignment="1">
      <alignment horizontal="center" vertical="center"/>
    </xf>
    <xf numFmtId="20" fontId="0" fillId="22" borderId="10" xfId="0" applyNumberFormat="1" applyFill="1" applyBorder="1">
      <alignment vertical="center"/>
    </xf>
    <xf numFmtId="49" fontId="58" fillId="0" borderId="10" xfId="43" applyNumberFormat="1" applyFont="1" applyBorder="1" applyAlignment="1">
      <alignment vertical="top"/>
    </xf>
    <xf numFmtId="49" fontId="6" fillId="23" borderId="10" xfId="43" applyNumberFormat="1" applyFill="1" applyBorder="1" applyAlignment="1">
      <alignment vertical="top"/>
    </xf>
    <xf numFmtId="49" fontId="58" fillId="0" borderId="10" xfId="43" applyNumberFormat="1" applyFont="1" applyBorder="1"/>
    <xf numFmtId="0" fontId="6" fillId="0" borderId="10" xfId="43" applyBorder="1"/>
    <xf numFmtId="49" fontId="59" fillId="0" borderId="0" xfId="46" applyNumberFormat="1"/>
    <xf numFmtId="0" fontId="6" fillId="0" borderId="10" xfId="43" applyBorder="1" applyAlignment="1">
      <alignment horizontal="left" vertical="top" wrapText="1"/>
    </xf>
    <xf numFmtId="0" fontId="6" fillId="0" borderId="10" xfId="43" applyBorder="1" applyAlignment="1">
      <alignment vertical="top" wrapText="1"/>
    </xf>
    <xf numFmtId="0" fontId="6" fillId="23" borderId="10" xfId="43" applyFill="1" applyBorder="1" applyAlignment="1">
      <alignment vertical="top"/>
    </xf>
    <xf numFmtId="0" fontId="6" fillId="0" borderId="10" xfId="43" applyBorder="1" applyAlignment="1">
      <alignment horizontal="left" vertical="top"/>
    </xf>
    <xf numFmtId="0" fontId="6" fillId="0" borderId="10" xfId="43" applyBorder="1" applyAlignment="1">
      <alignment vertical="top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0" fillId="17" borderId="10" xfId="0" applyFill="1" applyBorder="1" applyAlignment="1">
      <alignment horizontal="left" vertical="center"/>
    </xf>
    <xf numFmtId="0" fontId="25" fillId="17" borderId="10" xfId="0" applyFont="1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 vertical="center" wrapText="1"/>
    </xf>
    <xf numFmtId="0" fontId="0" fillId="22" borderId="10" xfId="0" applyFill="1" applyBorder="1" applyAlignment="1">
      <alignment vertical="center" wrapText="1"/>
    </xf>
    <xf numFmtId="0" fontId="0" fillId="22" borderId="10" xfId="0" applyFill="1" applyBorder="1">
      <alignment vertical="center"/>
    </xf>
    <xf numFmtId="0" fontId="24" fillId="22" borderId="10" xfId="0" applyFont="1" applyFill="1" applyBorder="1">
      <alignment vertical="center"/>
    </xf>
    <xf numFmtId="0" fontId="26" fillId="22" borderId="10" xfId="0" applyFont="1" applyFill="1" applyBorder="1" applyAlignment="1">
      <alignment vertical="center" wrapText="1"/>
    </xf>
    <xf numFmtId="0" fontId="0" fillId="22" borderId="10" xfId="0" applyFill="1" applyBorder="1" applyAlignment="1">
      <alignment vertical="top" wrapText="1"/>
    </xf>
    <xf numFmtId="0" fontId="0" fillId="22" borderId="10" xfId="0" applyFill="1" applyBorder="1" applyAlignment="1">
      <alignment horizontal="left" vertical="top" wrapText="1"/>
    </xf>
    <xf numFmtId="0" fontId="54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56" fillId="21" borderId="10" xfId="0" applyFont="1" applyFill="1" applyBorder="1" applyAlignment="1">
      <alignment vertical="center" wrapText="1"/>
    </xf>
    <xf numFmtId="0" fontId="56" fillId="21" borderId="10" xfId="0" applyFont="1" applyFill="1" applyBorder="1" applyAlignment="1">
      <alignment horizontal="center" vertical="center"/>
    </xf>
    <xf numFmtId="0" fontId="2" fillId="0" borderId="0" xfId="47">
      <alignment vertical="center"/>
    </xf>
    <xf numFmtId="0" fontId="60" fillId="0" borderId="0" xfId="43" applyFont="1" applyAlignment="1">
      <alignment horizontal="center" vertical="center"/>
    </xf>
    <xf numFmtId="0" fontId="61" fillId="0" borderId="0" xfId="43" applyFont="1" applyAlignment="1">
      <alignment vertical="center"/>
    </xf>
    <xf numFmtId="0" fontId="27" fillId="0" borderId="24" xfId="43" applyFont="1" applyBorder="1" applyAlignment="1">
      <alignment horizontal="center" vertical="center"/>
    </xf>
    <xf numFmtId="0" fontId="29" fillId="0" borderId="24" xfId="43" applyFont="1" applyBorder="1" applyAlignment="1">
      <alignment horizontal="center" vertical="center" wrapText="1"/>
    </xf>
    <xf numFmtId="0" fontId="27" fillId="0" borderId="10" xfId="47" applyFont="1" applyBorder="1" applyAlignment="1">
      <alignment horizontal="center" vertical="center"/>
    </xf>
    <xf numFmtId="0" fontId="2" fillId="0" borderId="10" xfId="47" applyBorder="1">
      <alignment vertical="center"/>
    </xf>
    <xf numFmtId="0" fontId="6" fillId="0" borderId="10" xfId="46" applyFont="1" applyBorder="1" applyProtection="1">
      <protection locked="0"/>
    </xf>
    <xf numFmtId="49" fontId="6" fillId="0" borderId="10" xfId="46" applyNumberFormat="1" applyFont="1" applyBorder="1" applyAlignment="1" applyProtection="1">
      <alignment vertical="top"/>
      <protection locked="0"/>
    </xf>
    <xf numFmtId="0" fontId="6" fillId="0" borderId="0" xfId="46" applyFont="1" applyProtection="1">
      <protection locked="0"/>
    </xf>
    <xf numFmtId="49" fontId="59" fillId="0" borderId="0" xfId="46" applyNumberFormat="1" applyProtection="1">
      <protection locked="0"/>
    </xf>
    <xf numFmtId="49" fontId="6" fillId="0" borderId="0" xfId="46" applyNumberFormat="1" applyFont="1"/>
    <xf numFmtId="49" fontId="6" fillId="0" borderId="26" xfId="46" applyNumberFormat="1" applyFont="1" applyBorder="1" applyAlignment="1" applyProtection="1">
      <alignment vertical="top"/>
      <protection locked="0"/>
    </xf>
    <xf numFmtId="0" fontId="27" fillId="0" borderId="0" xfId="42" applyFont="1" applyAlignment="1">
      <alignment horizontal="right" vertical="center"/>
    </xf>
    <xf numFmtId="0" fontId="4" fillId="0" borderId="0" xfId="42" applyAlignment="1" applyProtection="1">
      <alignment horizontal="center" vertical="center"/>
      <protection locked="0"/>
    </xf>
    <xf numFmtId="0" fontId="30" fillId="0" borderId="0" xfId="42" applyFont="1" applyAlignment="1">
      <alignment horizontal="left" vertical="center"/>
    </xf>
    <xf numFmtId="0" fontId="0" fillId="22" borderId="10" xfId="0" applyFill="1" applyBorder="1" applyAlignment="1">
      <alignment horizontal="center" vertical="center"/>
    </xf>
    <xf numFmtId="0" fontId="4" fillId="0" borderId="14" xfId="42" applyBorder="1" applyAlignment="1">
      <alignment horizontal="left" vertical="center" wrapText="1"/>
    </xf>
    <xf numFmtId="0" fontId="0" fillId="17" borderId="10" xfId="0" applyFill="1" applyBorder="1" applyAlignment="1">
      <alignment horizontal="left" vertical="center" wrapText="1"/>
    </xf>
    <xf numFmtId="49" fontId="6" fillId="0" borderId="27" xfId="46" applyNumberFormat="1" applyFont="1" applyBorder="1" applyProtection="1">
      <protection locked="0"/>
    </xf>
    <xf numFmtId="49" fontId="59" fillId="0" borderId="28" xfId="46" applyNumberFormat="1" applyBorder="1"/>
    <xf numFmtId="49" fontId="6" fillId="0" borderId="10" xfId="46" applyNumberFormat="1" applyFont="1" applyBorder="1" applyProtection="1">
      <protection locked="0"/>
    </xf>
    <xf numFmtId="49" fontId="6" fillId="0" borderId="28" xfId="46" applyNumberFormat="1" applyFont="1" applyBorder="1"/>
    <xf numFmtId="49" fontId="58" fillId="23" borderId="10" xfId="43" applyNumberFormat="1" applyFont="1" applyFill="1" applyBorder="1" applyAlignment="1">
      <alignment vertical="top"/>
    </xf>
    <xf numFmtId="0" fontId="1" fillId="0" borderId="19" xfId="42" applyFont="1" applyBorder="1" applyAlignment="1">
      <alignment horizontal="left" vertical="center"/>
    </xf>
    <xf numFmtId="0" fontId="68" fillId="0" borderId="15" xfId="42" applyFont="1" applyBorder="1">
      <alignment vertical="center"/>
    </xf>
    <xf numFmtId="0" fontId="68" fillId="0" borderId="0" xfId="42" applyFont="1">
      <alignment vertical="center"/>
    </xf>
    <xf numFmtId="0" fontId="37" fillId="0" borderId="15" xfId="42" applyFont="1" applyBorder="1" applyAlignment="1">
      <alignment horizontal="left" vertical="center" wrapText="1"/>
    </xf>
    <xf numFmtId="0" fontId="66" fillId="0" borderId="0" xfId="42" applyFont="1">
      <alignment vertical="center"/>
    </xf>
    <xf numFmtId="0" fontId="31" fillId="0" borderId="0" xfId="42" applyFont="1">
      <alignment vertical="center"/>
    </xf>
    <xf numFmtId="0" fontId="70" fillId="0" borderId="0" xfId="42" applyFont="1">
      <alignment vertical="center"/>
    </xf>
    <xf numFmtId="49" fontId="58" fillId="0" borderId="10" xfId="46" applyNumberFormat="1" applyFont="1" applyBorder="1"/>
    <xf numFmtId="49" fontId="58" fillId="0" borderId="10" xfId="46" applyNumberFormat="1" applyFont="1" applyBorder="1" applyAlignment="1">
      <alignment wrapText="1"/>
    </xf>
    <xf numFmtId="49" fontId="58" fillId="0" borderId="25" xfId="46" applyNumberFormat="1" applyFont="1" applyBorder="1"/>
    <xf numFmtId="49" fontId="6" fillId="0" borderId="26" xfId="46" applyNumberFormat="1" applyFont="1" applyBorder="1"/>
    <xf numFmtId="0" fontId="73" fillId="17" borderId="10" xfId="0" applyFont="1" applyFill="1" applyBorder="1" applyAlignment="1">
      <alignment horizontal="left" vertical="center"/>
    </xf>
    <xf numFmtId="0" fontId="74" fillId="0" borderId="0" xfId="42" applyFont="1" applyAlignment="1">
      <alignment horizontal="center" vertical="center"/>
    </xf>
    <xf numFmtId="0" fontId="33" fillId="0" borderId="0" xfId="42" applyFont="1" applyAlignment="1">
      <alignment horizontal="left" vertical="center"/>
    </xf>
    <xf numFmtId="0" fontId="75" fillId="0" borderId="0" xfId="42" applyFont="1" applyAlignment="1">
      <alignment horizontal="left" vertical="center"/>
    </xf>
    <xf numFmtId="0" fontId="39" fillId="0" borderId="14" xfId="42" applyFont="1" applyBorder="1" applyAlignment="1">
      <alignment horizontal="left" vertical="center"/>
    </xf>
    <xf numFmtId="0" fontId="70" fillId="0" borderId="13" xfId="42" applyFont="1" applyBorder="1" applyAlignment="1">
      <alignment horizontal="center" vertical="center" wrapText="1"/>
    </xf>
    <xf numFmtId="0" fontId="35" fillId="0" borderId="13" xfId="42" applyFont="1" applyBorder="1" applyAlignment="1">
      <alignment horizontal="center" vertical="center" wrapText="1"/>
    </xf>
    <xf numFmtId="0" fontId="70" fillId="0" borderId="11" xfId="42" applyFont="1" applyBorder="1" applyAlignment="1">
      <alignment horizontal="center" vertical="center" wrapText="1"/>
    </xf>
    <xf numFmtId="0" fontId="32" fillId="0" borderId="0" xfId="42" applyFont="1" applyAlignment="1">
      <alignment horizontal="center" vertical="center"/>
    </xf>
    <xf numFmtId="0" fontId="33" fillId="0" borderId="0" xfId="42" applyFont="1" applyAlignment="1">
      <alignment horizontal="center" vertical="center"/>
    </xf>
    <xf numFmtId="0" fontId="42" fillId="0" borderId="15" xfId="42" applyFont="1" applyBorder="1" applyAlignment="1">
      <alignment horizontal="left" vertical="center" wrapText="1"/>
    </xf>
    <xf numFmtId="0" fontId="42" fillId="0" borderId="0" xfId="42" applyFont="1" applyAlignment="1">
      <alignment horizontal="left" vertical="center" wrapText="1"/>
    </xf>
    <xf numFmtId="0" fontId="31" fillId="0" borderId="0" xfId="42" applyFont="1" applyAlignment="1">
      <alignment horizontal="left" vertical="center"/>
    </xf>
    <xf numFmtId="0" fontId="66" fillId="0" borderId="0" xfId="42" applyFont="1" applyAlignment="1">
      <alignment horizontal="left" vertical="center"/>
    </xf>
    <xf numFmtId="0" fontId="27" fillId="0" borderId="0" xfId="42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54" fillId="0" borderId="0" xfId="0" applyFont="1" applyAlignment="1">
      <alignment horizontal="left" vertical="center" wrapText="1"/>
    </xf>
    <xf numFmtId="0" fontId="35" fillId="0" borderId="21" xfId="43" applyFont="1" applyBorder="1" applyAlignment="1">
      <alignment horizontal="center" vertical="center"/>
    </xf>
    <xf numFmtId="0" fontId="35" fillId="0" borderId="22" xfId="43" applyFont="1" applyBorder="1" applyAlignment="1">
      <alignment horizontal="center" vertical="center"/>
    </xf>
    <xf numFmtId="0" fontId="62" fillId="0" borderId="23" xfId="43" applyFont="1" applyBorder="1" applyAlignment="1">
      <alignment vertical="center"/>
    </xf>
    <xf numFmtId="0" fontId="62" fillId="0" borderId="22" xfId="43" applyFont="1" applyBorder="1" applyAlignment="1">
      <alignment vertical="center"/>
    </xf>
    <xf numFmtId="0" fontId="60" fillId="0" borderId="0" xfId="43" applyFont="1" applyAlignment="1">
      <alignment horizontal="center" vertical="center"/>
    </xf>
    <xf numFmtId="0" fontId="61" fillId="0" borderId="0" xfId="43" applyFont="1" applyAlignment="1">
      <alignment vertical="center"/>
    </xf>
    <xf numFmtId="0" fontId="63" fillId="0" borderId="21" xfId="43" applyFont="1" applyBorder="1" applyAlignment="1">
      <alignment horizontal="center" vertical="center"/>
    </xf>
    <xf numFmtId="0" fontId="29" fillId="0" borderId="21" xfId="43" applyFont="1" applyBorder="1" applyAlignment="1">
      <alignment horizontal="left" vertical="center" wrapText="1"/>
    </xf>
    <xf numFmtId="0" fontId="29" fillId="0" borderId="23" xfId="43" applyFont="1" applyBorder="1" applyAlignment="1">
      <alignment horizontal="left" vertical="center" wrapText="1"/>
    </xf>
    <xf numFmtId="0" fontId="63" fillId="0" borderId="22" xfId="43" applyFont="1" applyBorder="1" applyAlignment="1">
      <alignment horizontal="center" vertical="center"/>
    </xf>
    <xf numFmtId="0" fontId="35" fillId="0" borderId="23" xfId="43" applyFont="1" applyBorder="1" applyAlignment="1">
      <alignment horizontal="center" vertical="center"/>
    </xf>
    <xf numFmtId="0" fontId="35" fillId="0" borderId="21" xfId="43" applyFont="1" applyBorder="1" applyAlignment="1">
      <alignment horizontal="left" vertical="center"/>
    </xf>
    <xf numFmtId="0" fontId="62" fillId="0" borderId="23" xfId="43" applyFont="1" applyBorder="1" applyAlignment="1">
      <alignment horizontal="left" vertical="center"/>
    </xf>
    <xf numFmtId="0" fontId="62" fillId="0" borderId="22" xfId="43" applyFont="1" applyBorder="1" applyAlignment="1">
      <alignment horizontal="left" vertical="center"/>
    </xf>
  </cellXfs>
  <cellStyles count="48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 xr:uid="{995F2F4E-1643-4609-BDCE-0D02B57E8968}"/>
    <cellStyle name="一般 2 2" xfId="43" xr:uid="{F66333C9-8C3F-4BBA-A36B-EB190BF7235C}"/>
    <cellStyle name="一般 3" xfId="45" xr:uid="{CF558B81-FAAD-4BBC-9C0A-4090489B898D}"/>
    <cellStyle name="一般 4" xfId="46" xr:uid="{3089E228-63D4-4196-AF58-77305CC2EEF3}"/>
    <cellStyle name="一般 5" xfId="47" xr:uid="{78111EC5-89CD-45F7-8BB8-40F84D264E1D}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 2" xfId="44" xr:uid="{FECE6E13-854B-4385-967E-1418F1F26E5C}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B2F07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s2pc\&#21332;&#26371;\&#30332;&#20844;&#25991;\05&#21321;&#22948;\01_&#35506;&#31243;&#23529;&#26597;(&#31309;&#20998;&#35469;&#21487;)\04_&#26412;&#26371;&#31309;&#20998;&#31995;&#32113;\&#26032;&#31995;&#32113;&#24314;&#32622;-&#35582;&#20126;&#20811;(1110120)\&#21295;&#20986;&#26684;&#24335;-&#35506;&#31243;&#36039;&#26009;(&#31684;&#26412;)(11101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工作表1"/>
      <sheetName val="工作表2"/>
    </sheetNames>
    <sheetDataSet>
      <sheetData sheetId="0" refreshError="1"/>
      <sheetData sheetId="1">
        <row r="2">
          <cell r="A2" t="str">
            <v>L1A00 長期照護導論</v>
          </cell>
          <cell r="B2" t="str">
            <v>00 無</v>
          </cell>
        </row>
        <row r="3">
          <cell r="A3" t="str">
            <v>L1A01 長期照護發展、理念與倫理</v>
          </cell>
          <cell r="B3" t="str">
            <v>10 共同課程</v>
          </cell>
        </row>
        <row r="4">
          <cell r="A4" t="str">
            <v>L1A02 長期照護需求及情境介紹</v>
          </cell>
          <cell r="B4" t="str">
            <v>21 專業課程(醫師)</v>
          </cell>
        </row>
        <row r="5">
          <cell r="A5" t="str">
            <v>L1A03 評估工具簡介</v>
          </cell>
          <cell r="B5" t="str">
            <v>22 專業課程(護理人員)</v>
          </cell>
        </row>
        <row r="6">
          <cell r="A6" t="str">
            <v>L1A04 照護管理</v>
          </cell>
          <cell r="B6" t="str">
            <v>23 專業課程(物理治療師)</v>
          </cell>
        </row>
        <row r="7">
          <cell r="A7" t="str">
            <v>L1A05 溝通與協調</v>
          </cell>
          <cell r="B7" t="str">
            <v>24 專業課程(職能治療師)</v>
          </cell>
        </row>
        <row r="8">
          <cell r="A8" t="str">
            <v>L1A06 長期照護政策與法規</v>
          </cell>
          <cell r="B8" t="str">
            <v>25 專業課程(營養師)</v>
          </cell>
        </row>
        <row r="9">
          <cell r="A9" t="str">
            <v>L1A07 長期照護政策法規</v>
          </cell>
          <cell r="B9" t="str">
            <v>26 專業課程(藥師)</v>
          </cell>
        </row>
        <row r="10">
          <cell r="A10" t="str">
            <v>L1A08 長期照護保險</v>
          </cell>
          <cell r="B10" t="str">
            <v>27 專業課程(牙醫師)</v>
          </cell>
        </row>
        <row r="11">
          <cell r="A11" t="str">
            <v>L1A09 長期照護資源介紹與應用</v>
          </cell>
          <cell r="B11" t="str">
            <v>28 專業課程(語言治療師)</v>
          </cell>
        </row>
        <row r="12">
          <cell r="A12" t="str">
            <v>L1A10 跨專業角色概念</v>
          </cell>
          <cell r="B12" t="str">
            <v>29 專業課程(呼吸治療師)</v>
          </cell>
        </row>
        <row r="13">
          <cell r="A13" t="str">
            <v>L1A11 跨專業案例及合作模式討論</v>
          </cell>
          <cell r="B13" t="str">
            <v>30 整合性課程</v>
          </cell>
        </row>
        <row r="14">
          <cell r="A14" t="str">
            <v>L2A00 長期照護需求者之評估(照護需求、環境、資源、醫療..等)</v>
          </cell>
          <cell r="B14" t="str">
            <v>31 專業課程(中醫師) </v>
          </cell>
        </row>
        <row r="15">
          <cell r="A15" t="str">
            <v>L2A01 長期照護服務之介入與處理</v>
          </cell>
          <cell r="B15" t="str">
            <v>32 專業課程(助產師(士)) </v>
          </cell>
        </row>
        <row r="16">
          <cell r="A16" t="str">
            <v>L2A02 照護品質之監測與管理</v>
          </cell>
          <cell r="B16" t="str">
            <v>33 專業課程(聽力師) </v>
          </cell>
        </row>
        <row r="17">
          <cell r="A17" t="str">
            <v>L2A03 家庭照顧者功能與角色</v>
          </cell>
          <cell r="B17" t="str">
            <v>34 專業課程(醫事檢驗師(生)) </v>
          </cell>
        </row>
        <row r="18">
          <cell r="A18" t="str">
            <v>L2A04 感染控制</v>
          </cell>
          <cell r="B18" t="str">
            <v>35 專業課程(醫事放射師(士)) </v>
          </cell>
        </row>
        <row r="19">
          <cell r="A19" t="str">
            <v>L2A05 個案研討</v>
          </cell>
          <cell r="B19" t="str">
            <v>36 專業課程(諮商心理師) </v>
          </cell>
        </row>
        <row r="20">
          <cell r="A20" t="str">
            <v>L2A06 年度專題及新興議題</v>
          </cell>
          <cell r="B20" t="str">
            <v>37 專業課程(臨床心理師) </v>
          </cell>
        </row>
        <row r="21">
          <cell r="A21" t="str">
            <v>L2A07 其他</v>
          </cell>
        </row>
        <row r="22">
          <cell r="A22" t="str">
            <v>L3A00 其他專業課程</v>
          </cell>
        </row>
        <row r="23">
          <cell r="A23" t="str">
            <v>L3A01 整合性課程</v>
          </cell>
        </row>
        <row r="24">
          <cell r="A24" t="str">
            <v>L3A02 生死學與臨終關懷</v>
          </cell>
        </row>
        <row r="25">
          <cell r="A25" t="str">
            <v>L3A03 其他</v>
          </cell>
        </row>
        <row r="26">
          <cell r="A26" t="str">
            <v>L1B00 長期照護導論</v>
          </cell>
        </row>
        <row r="27">
          <cell r="A27" t="str">
            <v>L1B01 長期照護發展、理念與倫理</v>
          </cell>
        </row>
        <row r="28">
          <cell r="A28" t="str">
            <v>L1B02 長期照護需求與情境介紹</v>
          </cell>
        </row>
        <row r="29">
          <cell r="A29" t="str">
            <v>L1B03 溝通與協調</v>
          </cell>
        </row>
        <row r="30">
          <cell r="A30" t="str">
            <v>L1B04 長期照顧相關法令與規範</v>
          </cell>
        </row>
        <row r="31">
          <cell r="A31" t="str">
            <v>L1B05 照顧管理的概念</v>
          </cell>
        </row>
        <row r="32">
          <cell r="A32" t="str">
            <v>L1B06 長期照顧個案問題、評估與討論</v>
          </cell>
        </row>
        <row r="33">
          <cell r="A33" t="str">
            <v>L1B07 職能治療議題</v>
          </cell>
        </row>
        <row r="34">
          <cell r="A34" t="str">
            <v>L1B08 物理治療議題</v>
          </cell>
        </row>
        <row r="35">
          <cell r="A35" t="str">
            <v>L1B09 醫療議題</v>
          </cell>
        </row>
        <row r="36">
          <cell r="A36" t="str">
            <v>L1B10 護理議題</v>
          </cell>
        </row>
        <row r="37">
          <cell r="A37" t="str">
            <v>L1B11 社會工作議題</v>
          </cell>
        </row>
        <row r="38">
          <cell r="A38" t="str">
            <v>L1B12 營養議題</v>
          </cell>
        </row>
        <row r="39">
          <cell r="A39" t="str">
            <v>L1B13 藥物使用議題</v>
          </cell>
        </row>
        <row r="40">
          <cell r="A40" t="str">
            <v>L1B14 居家環境議題</v>
          </cell>
        </row>
        <row r="41">
          <cell r="A41" t="str">
            <v>L1B15 服務模式</v>
          </cell>
        </row>
        <row r="42">
          <cell r="A42" t="str">
            <v>L1B16 照顧服務</v>
          </cell>
        </row>
        <row r="43">
          <cell r="A43" t="str">
            <v>L1B17 輔具購租及無障礙環境設施</v>
          </cell>
        </row>
        <row r="44">
          <cell r="A44" t="str">
            <v>L1B18 營養服務(餐飲及營養諮詢)</v>
          </cell>
        </row>
        <row r="45">
          <cell r="A45" t="str">
            <v>L1B19 交通接送</v>
          </cell>
        </row>
        <row r="46">
          <cell r="A46" t="str">
            <v>L1B20 長期照顧機構服務</v>
          </cell>
        </row>
        <row r="47">
          <cell r="A47" t="str">
            <v>L1B21 居家護理</v>
          </cell>
        </row>
        <row r="48">
          <cell r="A48" t="str">
            <v>L1B22 社區及居家復健</v>
          </cell>
        </row>
        <row r="49">
          <cell r="A49" t="str">
            <v>L1B23 喘息服務</v>
          </cell>
        </row>
        <row r="50">
          <cell r="A50" t="str">
            <v>L1B24 社會工作實務技巧</v>
          </cell>
        </row>
        <row r="51">
          <cell r="A51" t="str">
            <v>L1B25 照顧管理的工作內容</v>
          </cell>
        </row>
        <row r="52">
          <cell r="A52" t="str">
            <v>L1B26 個案篩選與評估</v>
          </cell>
        </row>
        <row r="53">
          <cell r="A53" t="str">
            <v>L1B27 擬定照顧計畫</v>
          </cell>
        </row>
        <row r="54">
          <cell r="A54" t="str">
            <v>L1B28 協調安排/轉介各項服務</v>
          </cell>
        </row>
        <row r="55">
          <cell r="A55" t="str">
            <v>L1B29 追蹤、結案及評價</v>
          </cell>
        </row>
        <row r="56">
          <cell r="A56" t="str">
            <v>L1B30 服務之品質評估與監測</v>
          </cell>
        </row>
        <row r="57">
          <cell r="A57" t="str">
            <v>L1B31 機構式服務之品質評估與監測</v>
          </cell>
        </row>
        <row r="58">
          <cell r="A58" t="str">
            <v>L1B32 社區式服務之品質評估與監測</v>
          </cell>
        </row>
        <row r="59">
          <cell r="A59" t="str">
            <v>L1B33 居家式服務之品質評估與監測</v>
          </cell>
        </row>
        <row r="60">
          <cell r="A60" t="str">
            <v>L1B34 家庭及社區資源發展</v>
          </cell>
        </row>
        <row r="61">
          <cell r="A61" t="str">
            <v>L1B35 實習</v>
          </cell>
        </row>
        <row r="62">
          <cell r="A62" t="str">
            <v>L2B00 個案研討</v>
          </cell>
        </row>
        <row r="63">
          <cell r="A63" t="str">
            <v>L2B01 年度專題及新興議題</v>
          </cell>
        </row>
        <row r="64">
          <cell r="A64" t="str">
            <v>L2B02 其他</v>
          </cell>
        </row>
        <row r="65">
          <cell r="A65" t="str">
            <v>L3B00 主持個案教學</v>
          </cell>
        </row>
        <row r="66">
          <cell r="A66" t="str">
            <v>L3B01 主持跨領域服務體系整合性會議</v>
          </cell>
        </row>
        <row r="67">
          <cell r="A67" t="str">
            <v>L3B02 風險與危機</v>
          </cell>
        </row>
        <row r="68">
          <cell r="A68" t="str">
            <v>L3B03 組織管理</v>
          </cell>
        </row>
        <row r="69">
          <cell r="A69" t="str">
            <v>L3B04 新興議題</v>
          </cell>
        </row>
        <row r="70">
          <cell r="A70" t="str">
            <v>L3B05 其他專業課程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A33E-36C6-426F-82B0-E641FC3DCF20}">
  <sheetPr>
    <tabColor rgb="FFEB8D8D"/>
  </sheetPr>
  <dimension ref="B1:K29"/>
  <sheetViews>
    <sheetView tabSelected="1" zoomScale="91" zoomScaleNormal="91" workbookViewId="0">
      <selection activeCell="E2" sqref="E2"/>
    </sheetView>
  </sheetViews>
  <sheetFormatPr defaultRowHeight="16.5"/>
  <cols>
    <col min="1" max="1" width="5.625" style="13" customWidth="1"/>
    <col min="2" max="2" width="26.625" style="9" customWidth="1"/>
    <col min="3" max="3" width="60.625" style="13" customWidth="1"/>
    <col min="4" max="16384" width="9" style="13"/>
  </cols>
  <sheetData>
    <row r="1" spans="2:11" ht="21.95" customHeight="1">
      <c r="B1" s="127" t="s">
        <v>30</v>
      </c>
      <c r="C1" s="127"/>
      <c r="D1" s="12"/>
    </row>
    <row r="2" spans="2:11" ht="27.75">
      <c r="B2" s="128" t="s">
        <v>31</v>
      </c>
      <c r="C2" s="128"/>
      <c r="D2" s="121"/>
      <c r="E2" s="122" t="s">
        <v>119</v>
      </c>
    </row>
    <row r="3" spans="2:11" ht="20.100000000000001" customHeight="1" thickBot="1">
      <c r="B3" s="14"/>
      <c r="C3" s="97" t="s">
        <v>105</v>
      </c>
      <c r="D3" s="14"/>
    </row>
    <row r="4" spans="2:11" ht="39.950000000000003" customHeight="1">
      <c r="B4" s="126" t="s">
        <v>118</v>
      </c>
      <c r="C4" s="15"/>
      <c r="D4" s="129" t="s">
        <v>111</v>
      </c>
      <c r="E4" s="130"/>
      <c r="F4" s="130"/>
      <c r="G4" s="130"/>
      <c r="H4" s="130"/>
      <c r="I4" s="130"/>
      <c r="J4" s="130"/>
      <c r="K4" s="130"/>
    </row>
    <row r="5" spans="2:11" ht="39.950000000000003" customHeight="1">
      <c r="B5" s="16" t="s">
        <v>32</v>
      </c>
      <c r="C5" s="17"/>
      <c r="D5" s="129"/>
      <c r="E5" s="130"/>
      <c r="F5" s="130"/>
      <c r="G5" s="130"/>
      <c r="H5" s="130"/>
      <c r="I5" s="130"/>
      <c r="J5" s="130"/>
      <c r="K5" s="130"/>
    </row>
    <row r="6" spans="2:11" ht="39.950000000000003" customHeight="1">
      <c r="B6" s="16" t="s">
        <v>33</v>
      </c>
      <c r="C6" s="101"/>
      <c r="D6" s="129"/>
      <c r="E6" s="130"/>
      <c r="F6" s="130"/>
      <c r="G6" s="130"/>
      <c r="H6" s="130"/>
      <c r="I6" s="130"/>
      <c r="J6" s="130"/>
      <c r="K6" s="130"/>
    </row>
    <row r="7" spans="2:11" ht="39.950000000000003" customHeight="1">
      <c r="B7" s="16" t="s">
        <v>34</v>
      </c>
      <c r="C7" s="18"/>
      <c r="D7" s="109"/>
      <c r="E7" s="110"/>
      <c r="F7" s="110"/>
      <c r="G7" s="110"/>
      <c r="H7" s="110"/>
      <c r="I7" s="110"/>
      <c r="J7" s="110"/>
      <c r="K7" s="110"/>
    </row>
    <row r="8" spans="2:11" ht="39.950000000000003" customHeight="1">
      <c r="B8" s="19" t="s">
        <v>35</v>
      </c>
      <c r="C8" s="17"/>
    </row>
    <row r="9" spans="2:11" ht="39.950000000000003" customHeight="1">
      <c r="B9" s="20" t="s">
        <v>36</v>
      </c>
      <c r="C9" s="21"/>
    </row>
    <row r="10" spans="2:11" ht="39.950000000000003" customHeight="1">
      <c r="B10" s="20" t="s">
        <v>37</v>
      </c>
      <c r="C10" s="21"/>
      <c r="D10" s="41" t="s">
        <v>109</v>
      </c>
    </row>
    <row r="11" spans="2:11" ht="39.950000000000003" customHeight="1">
      <c r="B11" s="20" t="s">
        <v>38</v>
      </c>
      <c r="C11" s="22"/>
    </row>
    <row r="12" spans="2:11" ht="39.950000000000003" customHeight="1">
      <c r="B12" s="20" t="s">
        <v>39</v>
      </c>
      <c r="C12" s="22"/>
    </row>
    <row r="13" spans="2:11" ht="39.950000000000003" customHeight="1">
      <c r="B13" s="20" t="s">
        <v>40</v>
      </c>
      <c r="C13" s="21"/>
    </row>
    <row r="14" spans="2:11" ht="39.950000000000003" customHeight="1" thickBot="1">
      <c r="B14" s="23" t="s">
        <v>41</v>
      </c>
      <c r="C14" s="108" t="s">
        <v>110</v>
      </c>
      <c r="D14" s="111"/>
      <c r="E14" s="25"/>
      <c r="F14" s="25"/>
    </row>
    <row r="15" spans="2:11" ht="17.25" thickBot="1">
      <c r="C15" s="25"/>
      <c r="D15" s="26"/>
    </row>
    <row r="16" spans="2:11" ht="39.950000000000003" customHeight="1">
      <c r="B16" s="27" t="s">
        <v>42</v>
      </c>
      <c r="C16" s="15"/>
    </row>
    <row r="17" spans="2:6" ht="39.950000000000003" customHeight="1" thickBot="1">
      <c r="B17" s="23" t="s">
        <v>43</v>
      </c>
      <c r="C17" s="24"/>
    </row>
    <row r="18" spans="2:6" ht="17.25" customHeight="1" thickBot="1">
      <c r="B18" s="28"/>
      <c r="C18" s="2"/>
    </row>
    <row r="19" spans="2:6" s="26" customFormat="1" ht="39.950000000000003" customHeight="1">
      <c r="B19" s="126" t="s">
        <v>117</v>
      </c>
      <c r="C19" s="29"/>
    </row>
    <row r="20" spans="2:6" s="26" customFormat="1" ht="39.950000000000003" customHeight="1">
      <c r="B20" s="124" t="s">
        <v>116</v>
      </c>
      <c r="C20" s="123"/>
    </row>
    <row r="21" spans="2:6" s="26" customFormat="1" ht="39.950000000000003" customHeight="1">
      <c r="B21" s="125" t="s">
        <v>115</v>
      </c>
      <c r="C21" s="123"/>
    </row>
    <row r="22" spans="2:6" s="26" customFormat="1" ht="39.950000000000003" customHeight="1">
      <c r="B22" s="30" t="s">
        <v>44</v>
      </c>
      <c r="C22" s="31"/>
    </row>
    <row r="23" spans="2:6" s="26" customFormat="1" ht="39.950000000000003" customHeight="1">
      <c r="B23" s="32" t="s">
        <v>45</v>
      </c>
      <c r="C23" s="33"/>
    </row>
    <row r="24" spans="2:6" s="26" customFormat="1" ht="39.950000000000003" customHeight="1">
      <c r="B24" s="30" t="s">
        <v>46</v>
      </c>
      <c r="C24" s="34"/>
    </row>
    <row r="25" spans="2:6" s="26" customFormat="1" ht="39.950000000000003" customHeight="1">
      <c r="B25" s="30" t="s">
        <v>47</v>
      </c>
      <c r="C25" s="31"/>
    </row>
    <row r="26" spans="2:6" s="26" customFormat="1" ht="39.950000000000003" customHeight="1" thickBot="1">
      <c r="B26" s="35" t="s">
        <v>48</v>
      </c>
      <c r="C26" s="36"/>
    </row>
    <row r="27" spans="2:6">
      <c r="C27" s="2"/>
    </row>
    <row r="29" spans="2:6" ht="25.5">
      <c r="C29" s="120" t="s">
        <v>49</v>
      </c>
      <c r="D29" s="37"/>
      <c r="E29" s="37"/>
      <c r="F29" s="37"/>
    </row>
  </sheetData>
  <sheetProtection insertRows="0" selectLockedCells="1"/>
  <mergeCells count="3">
    <mergeCell ref="B1:C1"/>
    <mergeCell ref="B2:C2"/>
    <mergeCell ref="D4:K6"/>
  </mergeCells>
  <phoneticPr fontId="5" type="noConversion"/>
  <dataValidations count="3">
    <dataValidation type="list" allowBlank="1" showInputMessage="1" showErrorMessage="1" sqref="C10" xr:uid="{3630C136-19C5-4608-BDD9-DF864EA161BF}">
      <formula1>"A 照顧服務人員,B 居家服務督導員,C 社會工作師、社會工作人員及醫事人員,D 照顧管理專員及照顧管理督導,E 長照服務相關計畫之人員,F不限"</formula1>
    </dataValidation>
    <dataValidation type="list" allowBlank="1" showInputMessage="1" showErrorMessage="1" sqref="C7" xr:uid="{CE6B93AB-D940-440D-9A90-AD69DA7958D9}">
      <formula1>"基隆市,臺北市,新北市,桃園市,新竹市,新竹縣,苗栗縣,臺中市,彰化縣,南投縣,雲林縣,嘉義市,嘉義縣,臺南市,高雄市,屏東縣,宜蘭縣,花蓮縣,臺東縣,澎湖縣,金門縣,連江縣"</formula1>
    </dataValidation>
    <dataValidation type="textLength" operator="equal" allowBlank="1" showInputMessage="1" showErrorMessage="1" sqref="C14" xr:uid="{C726E28E-9AC5-4163-9AEF-3EF91D555A22}">
      <formula1>29</formula1>
    </dataValidation>
  </dataValidations>
  <pageMargins left="0.6692913385826772" right="0.43307086614173229" top="0.74803149606299213" bottom="0.74803149606299213" header="0.31496062992125984" footer="0.31496062992125984"/>
  <pageSetup paperSize="9" orientation="portrait" r:id="rId1"/>
  <headerFooter>
    <oddHeader>&amp;L附件一-1</oddHeader>
    <oddFooter>&amp;C第1頁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64AC-DC47-4E66-904D-994704B5CC35}">
  <sheetPr>
    <tabColor rgb="FFFBC563"/>
  </sheetPr>
  <dimension ref="A1:X22"/>
  <sheetViews>
    <sheetView zoomScaleNormal="100" workbookViewId="0">
      <selection activeCell="A2" sqref="A2"/>
    </sheetView>
  </sheetViews>
  <sheetFormatPr defaultRowHeight="16.5"/>
  <cols>
    <col min="1" max="1" width="5.625" style="9" customWidth="1"/>
    <col min="2" max="2" width="10.625" style="2" customWidth="1"/>
    <col min="3" max="3" width="16.125" style="2" customWidth="1"/>
    <col min="4" max="4" width="20.625" style="2" customWidth="1"/>
    <col min="5" max="5" width="25.625" style="2" customWidth="1"/>
    <col min="6" max="6" width="9.625" style="2" customWidth="1"/>
    <col min="7" max="7" width="15.625" style="2" customWidth="1"/>
    <col min="8" max="9" width="9" style="2"/>
    <col min="10" max="11" width="10.625" style="2" customWidth="1"/>
    <col min="12" max="14" width="9" style="2"/>
    <col min="15" max="16" width="10.625" style="2" customWidth="1"/>
    <col min="17" max="19" width="9" style="2"/>
    <col min="20" max="21" width="10.625" style="2" customWidth="1"/>
    <col min="22" max="16384" width="9" style="2"/>
  </cols>
  <sheetData>
    <row r="1" spans="1:24" ht="33" customHeight="1">
      <c r="A1" s="38" t="s">
        <v>10</v>
      </c>
      <c r="B1" s="39" t="s">
        <v>6</v>
      </c>
      <c r="C1" s="39" t="s">
        <v>7</v>
      </c>
      <c r="D1" s="39" t="s">
        <v>11</v>
      </c>
      <c r="E1" s="39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39" t="s">
        <v>19</v>
      </c>
      <c r="M1" s="39" t="s">
        <v>20</v>
      </c>
      <c r="N1" s="39" t="s">
        <v>21</v>
      </c>
      <c r="O1" s="40" t="s">
        <v>22</v>
      </c>
      <c r="P1" s="40" t="s">
        <v>23</v>
      </c>
      <c r="Q1" s="39" t="s">
        <v>19</v>
      </c>
      <c r="R1" s="39" t="s">
        <v>20</v>
      </c>
      <c r="S1" s="39" t="s">
        <v>21</v>
      </c>
      <c r="T1" s="40" t="s">
        <v>24</v>
      </c>
      <c r="U1" s="40" t="s">
        <v>25</v>
      </c>
      <c r="V1" s="39" t="s">
        <v>19</v>
      </c>
      <c r="W1" s="39" t="s">
        <v>20</v>
      </c>
      <c r="X1" s="39" t="s">
        <v>21</v>
      </c>
    </row>
    <row r="2" spans="1:24" ht="35.1" customHeight="1">
      <c r="A2" s="3"/>
      <c r="B2" s="42"/>
      <c r="C2" s="4"/>
      <c r="D2" s="4"/>
      <c r="E2" s="4"/>
      <c r="F2" s="4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1" customHeight="1">
      <c r="A3" s="3"/>
      <c r="B3" s="42"/>
      <c r="C3" s="4"/>
      <c r="D3" s="4"/>
      <c r="E3" s="4"/>
      <c r="F3" s="4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1" customHeight="1">
      <c r="A4" s="3"/>
      <c r="B4" s="42"/>
      <c r="C4" s="4"/>
      <c r="D4" s="4"/>
      <c r="E4" s="4"/>
      <c r="F4" s="4"/>
      <c r="G4" s="5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1" customHeight="1">
      <c r="A5" s="3"/>
      <c r="B5" s="42"/>
      <c r="C5" s="4"/>
      <c r="D5" s="4"/>
      <c r="E5" s="4"/>
      <c r="F5" s="4"/>
      <c r="G5" s="5"/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1" customHeight="1">
      <c r="A6" s="3"/>
      <c r="B6" s="42"/>
      <c r="C6" s="4"/>
      <c r="D6" s="4"/>
      <c r="E6" s="4"/>
      <c r="F6" s="4"/>
      <c r="G6" s="5"/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1" customHeight="1">
      <c r="A7" s="3"/>
      <c r="B7" s="42"/>
      <c r="C7" s="4"/>
      <c r="D7" s="4"/>
      <c r="E7" s="4"/>
      <c r="F7" s="4"/>
      <c r="G7" s="5"/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5.1" customHeight="1">
      <c r="A8" s="3"/>
      <c r="B8" s="42"/>
      <c r="C8" s="4"/>
      <c r="D8" s="4"/>
      <c r="E8" s="4"/>
      <c r="F8" s="4"/>
      <c r="G8" s="5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1" customHeight="1">
      <c r="A9" s="3"/>
      <c r="B9" s="42"/>
      <c r="C9" s="4"/>
      <c r="D9" s="4"/>
      <c r="E9" s="4"/>
      <c r="F9" s="4"/>
      <c r="G9" s="5"/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1" customHeight="1">
      <c r="A10" s="3"/>
      <c r="B10" s="42"/>
      <c r="C10" s="4"/>
      <c r="D10" s="4"/>
      <c r="E10" s="4"/>
      <c r="F10" s="4"/>
      <c r="G10" s="5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20.100000000000001" customHeight="1">
      <c r="B11" s="98"/>
      <c r="C11" s="7"/>
      <c r="D11" s="7"/>
      <c r="E11" s="7"/>
      <c r="F11" s="7"/>
      <c r="H11" s="99"/>
    </row>
    <row r="12" spans="1:24" ht="20.100000000000001" customHeight="1">
      <c r="A12" s="131" t="s">
        <v>26</v>
      </c>
      <c r="B12" s="131"/>
      <c r="C12" s="131"/>
      <c r="D12" s="131"/>
      <c r="E12" s="131"/>
      <c r="F12" s="7"/>
      <c r="H12" s="8"/>
    </row>
    <row r="13" spans="1:24" ht="20.100000000000001" customHeight="1">
      <c r="A13" s="131" t="s">
        <v>101</v>
      </c>
      <c r="B13" s="131"/>
      <c r="C13" s="131"/>
      <c r="D13" s="131"/>
      <c r="E13" s="131"/>
      <c r="F13" s="7"/>
      <c r="H13" s="8"/>
    </row>
    <row r="14" spans="1:24" ht="20.100000000000001" customHeight="1">
      <c r="A14" s="131" t="s">
        <v>102</v>
      </c>
      <c r="B14" s="131"/>
      <c r="C14" s="131"/>
      <c r="D14" s="131"/>
      <c r="E14" s="131"/>
      <c r="F14" s="7"/>
      <c r="H14" s="8"/>
    </row>
    <row r="15" spans="1:24">
      <c r="A15" s="132" t="s">
        <v>27</v>
      </c>
      <c r="B15" s="131"/>
      <c r="C15" s="131"/>
      <c r="D15" s="131"/>
      <c r="E15" s="131"/>
    </row>
    <row r="16" spans="1:24">
      <c r="A16" s="133" t="s">
        <v>100</v>
      </c>
      <c r="B16" s="133"/>
      <c r="C16" s="133"/>
      <c r="D16" s="133"/>
      <c r="E16" s="133"/>
      <c r="F16" s="133"/>
      <c r="G16" s="133"/>
    </row>
    <row r="17" spans="1:7">
      <c r="A17" s="133"/>
      <c r="B17" s="133"/>
      <c r="C17" s="133"/>
      <c r="D17" s="133"/>
      <c r="E17" s="133"/>
      <c r="F17" s="133"/>
      <c r="G17" s="133"/>
    </row>
    <row r="18" spans="1:7">
      <c r="A18" s="133"/>
      <c r="B18" s="133"/>
      <c r="C18" s="133"/>
      <c r="D18" s="133"/>
      <c r="E18" s="133"/>
      <c r="F18" s="133"/>
      <c r="G18" s="133"/>
    </row>
    <row r="19" spans="1:7">
      <c r="A19" s="133"/>
      <c r="B19" s="133"/>
      <c r="C19" s="133"/>
      <c r="D19" s="133"/>
      <c r="E19" s="133"/>
      <c r="F19" s="133"/>
      <c r="G19" s="133"/>
    </row>
    <row r="20" spans="1:7">
      <c r="A20" s="133"/>
      <c r="B20" s="133"/>
      <c r="C20" s="133"/>
      <c r="D20" s="133"/>
      <c r="E20" s="133"/>
      <c r="F20" s="133"/>
      <c r="G20" s="133"/>
    </row>
    <row r="21" spans="1:7">
      <c r="A21" s="133"/>
      <c r="B21" s="133"/>
      <c r="C21" s="133"/>
      <c r="D21" s="133"/>
      <c r="E21" s="133"/>
      <c r="F21" s="133"/>
      <c r="G21" s="133"/>
    </row>
    <row r="22" spans="1:7">
      <c r="A22" s="133"/>
      <c r="B22" s="133"/>
      <c r="C22" s="133"/>
      <c r="D22" s="133"/>
      <c r="E22" s="133"/>
      <c r="F22" s="133"/>
      <c r="G22" s="133"/>
    </row>
  </sheetData>
  <mergeCells count="5">
    <mergeCell ref="A12:E12"/>
    <mergeCell ref="A15:E15"/>
    <mergeCell ref="A16:G22"/>
    <mergeCell ref="A13:E13"/>
    <mergeCell ref="A14:E14"/>
  </mergeCells>
  <phoneticPr fontId="5" type="noConversion"/>
  <dataValidations count="2">
    <dataValidation type="list" allowBlank="1" showInputMessage="1" showErrorMessage="1" sqref="H2:H10" xr:uid="{A72BDE34-FF0D-4CEF-9ABE-FC9572DF5ABB}">
      <formula1>"博士,研究所-碩士,大學-學士,專科"</formula1>
    </dataValidation>
    <dataValidation type="list" allowBlank="1" showInputMessage="1" showErrorMessage="1" sqref="H11:H14" xr:uid="{CCDDED4F-37C5-40B2-8AFC-7F78438CD7A3}">
      <formula1>"博士,碩士,學士,專科"</formula1>
    </dataValidation>
  </dataValidations>
  <pageMargins left="0.39370078740157483" right="0.31496062992125984" top="0.74803149606299213" bottom="0.74803149606299213" header="0.31496062992125984" footer="0.31496062992125984"/>
  <pageSetup paperSize="9" orientation="landscape" r:id="rId1"/>
  <headerFooter>
    <oddHeader>&amp;L附件一-3</oddHeader>
    <oddFooter>&amp;C第3頁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D7B30"/>
    <pageSetUpPr fitToPage="1"/>
  </sheetPr>
  <dimension ref="A1:S54"/>
  <sheetViews>
    <sheetView zoomScale="68" zoomScaleNormal="68" workbookViewId="0">
      <selection activeCell="S3" sqref="S3"/>
    </sheetView>
  </sheetViews>
  <sheetFormatPr defaultRowHeight="16.5"/>
  <cols>
    <col min="1" max="1" width="20.625" customWidth="1"/>
    <col min="2" max="3" width="13.875" bestFit="1" customWidth="1"/>
    <col min="4" max="6" width="13.875" hidden="1" customWidth="1"/>
    <col min="7" max="7" width="13.875" customWidth="1"/>
    <col min="8" max="9" width="14.875" bestFit="1" customWidth="1"/>
    <col min="10" max="10" width="20.5" bestFit="1" customWidth="1"/>
    <col min="11" max="11" width="15.25" bestFit="1" customWidth="1"/>
    <col min="12" max="12" width="10" bestFit="1" customWidth="1"/>
    <col min="13" max="13" width="15.25" bestFit="1" customWidth="1"/>
    <col min="14" max="14" width="19.75" bestFit="1" customWidth="1"/>
    <col min="15" max="15" width="47.375" bestFit="1" customWidth="1"/>
    <col min="16" max="16" width="21.625" customWidth="1"/>
    <col min="17" max="17" width="16" bestFit="1" customWidth="1"/>
    <col min="18" max="18" width="12.125" bestFit="1" customWidth="1"/>
    <col min="19" max="19" width="60.625" customWidth="1"/>
  </cols>
  <sheetData>
    <row r="1" spans="1:19" ht="35.1" customHeight="1">
      <c r="A1" s="70" t="s">
        <v>51</v>
      </c>
      <c r="B1" s="44" t="s">
        <v>0</v>
      </c>
      <c r="C1" s="44" t="s">
        <v>1</v>
      </c>
      <c r="D1" s="43" t="s">
        <v>55</v>
      </c>
      <c r="E1" s="43" t="s">
        <v>56</v>
      </c>
      <c r="F1" s="43" t="s">
        <v>57</v>
      </c>
      <c r="G1" s="44" t="s">
        <v>9</v>
      </c>
      <c r="H1" s="71" t="s">
        <v>53</v>
      </c>
      <c r="I1" s="71" t="s">
        <v>54</v>
      </c>
      <c r="J1" s="71" t="s">
        <v>83</v>
      </c>
      <c r="K1" s="44" t="s">
        <v>50</v>
      </c>
      <c r="L1" s="44" t="s">
        <v>52</v>
      </c>
      <c r="M1" s="44" t="s">
        <v>2</v>
      </c>
      <c r="N1" s="44" t="s">
        <v>3</v>
      </c>
      <c r="O1" s="102" t="s">
        <v>106</v>
      </c>
      <c r="P1" s="44" t="s">
        <v>4</v>
      </c>
      <c r="Q1" s="44" t="s">
        <v>5</v>
      </c>
      <c r="R1" s="72" t="s">
        <v>59</v>
      </c>
      <c r="S1" s="119" t="s">
        <v>114</v>
      </c>
    </row>
    <row r="2" spans="1:19" ht="35.1" customHeight="1">
      <c r="A2" s="73" t="s">
        <v>69</v>
      </c>
      <c r="B2" s="74">
        <v>11104010900</v>
      </c>
      <c r="C2" s="75">
        <v>11104011200</v>
      </c>
      <c r="D2" s="56" t="str">
        <f>MID(B2,8,2)&amp;":"&amp;RIGHT(B2,2)</f>
        <v>09:00</v>
      </c>
      <c r="E2" s="56" t="str">
        <f>MID(C2,8,2)&amp;":"&amp;RIGHT(C2,2)</f>
        <v>12:00</v>
      </c>
      <c r="F2" s="56">
        <f>(E2-D2)</f>
        <v>0.125</v>
      </c>
      <c r="G2" s="100">
        <f>F2*1440</f>
        <v>180</v>
      </c>
      <c r="H2" s="75"/>
      <c r="I2" s="75"/>
      <c r="J2" s="75"/>
      <c r="K2" s="74" t="s">
        <v>58</v>
      </c>
      <c r="L2" s="75">
        <f>(G2/50)*(COUNTIF(K2,"實作課程-含實務操作、回覆示教及演練")/2+COUNTIF(K2,"課室教學"))</f>
        <v>3.6</v>
      </c>
      <c r="M2" s="75"/>
      <c r="N2" s="76"/>
      <c r="O2" s="75"/>
      <c r="P2" s="77"/>
      <c r="Q2" s="78"/>
      <c r="R2" s="75">
        <f>L2*5</f>
        <v>18</v>
      </c>
      <c r="S2" s="79"/>
    </row>
    <row r="3" spans="1:19" ht="35.1" customHeight="1">
      <c r="A3" s="67"/>
      <c r="B3" s="68"/>
      <c r="C3" s="69"/>
      <c r="D3" s="45" t="str">
        <f t="shared" ref="D3:D15" si="0">MID(B3,8,2)&amp;":"&amp;RIGHT(B3,2)</f>
        <v>:</v>
      </c>
      <c r="E3" s="45" t="str">
        <f t="shared" ref="E3:E15" si="1">MID(C3,8,2)&amp;":"&amp;RIGHT(C3,2)</f>
        <v>:</v>
      </c>
      <c r="F3" s="45" t="e">
        <f t="shared" ref="F3:F15" si="2">(E3-D3)</f>
        <v>#VALUE!</v>
      </c>
      <c r="G3" s="43" t="e">
        <f>F3*1440</f>
        <v>#VALUE!</v>
      </c>
      <c r="H3" s="69"/>
      <c r="I3" s="69"/>
      <c r="J3" s="69"/>
      <c r="K3" s="68"/>
      <c r="L3" s="1" t="e">
        <f t="shared" ref="L3:L30" si="3">(G3/50)*(COUNTIF(K3,"實作課程-含實務操作、回覆示教及演練")/2+COUNTIF(K3,"課室教學"))</f>
        <v>#VALUE!</v>
      </c>
      <c r="M3" s="69"/>
      <c r="N3" s="69"/>
      <c r="O3" s="69"/>
      <c r="P3" s="69"/>
      <c r="Q3" s="69"/>
      <c r="R3" s="1" t="e">
        <f t="shared" ref="R3:R30" si="4">L3*5</f>
        <v>#VALUE!</v>
      </c>
      <c r="S3" s="67"/>
    </row>
    <row r="4" spans="1:19" ht="35.1" customHeight="1">
      <c r="A4" s="67"/>
      <c r="B4" s="68"/>
      <c r="C4" s="69"/>
      <c r="D4" s="45" t="str">
        <f t="shared" si="0"/>
        <v>:</v>
      </c>
      <c r="E4" s="45" t="str">
        <f t="shared" si="1"/>
        <v>:</v>
      </c>
      <c r="F4" s="45" t="e">
        <f t="shared" si="2"/>
        <v>#VALUE!</v>
      </c>
      <c r="G4" s="43" t="e">
        <f t="shared" ref="G4:G30" si="5">F4*1440</f>
        <v>#VALUE!</v>
      </c>
      <c r="H4" s="69"/>
      <c r="I4" s="69"/>
      <c r="J4" s="69"/>
      <c r="K4" s="68"/>
      <c r="L4" s="1" t="e">
        <f t="shared" si="3"/>
        <v>#VALUE!</v>
      </c>
      <c r="M4" s="69"/>
      <c r="N4" s="69"/>
      <c r="O4" s="69"/>
      <c r="P4" s="69"/>
      <c r="Q4" s="69"/>
      <c r="R4" s="1" t="e">
        <f t="shared" si="4"/>
        <v>#VALUE!</v>
      </c>
      <c r="S4" s="67"/>
    </row>
    <row r="5" spans="1:19" ht="35.1" customHeight="1">
      <c r="A5" s="67"/>
      <c r="B5" s="68"/>
      <c r="C5" s="69"/>
      <c r="D5" s="45" t="str">
        <f t="shared" si="0"/>
        <v>:</v>
      </c>
      <c r="E5" s="45" t="str">
        <f t="shared" si="1"/>
        <v>:</v>
      </c>
      <c r="F5" s="45" t="e">
        <f t="shared" si="2"/>
        <v>#VALUE!</v>
      </c>
      <c r="G5" s="43" t="e">
        <f t="shared" si="5"/>
        <v>#VALUE!</v>
      </c>
      <c r="H5" s="69"/>
      <c r="I5" s="69"/>
      <c r="J5" s="69"/>
      <c r="K5" s="68"/>
      <c r="L5" s="1" t="e">
        <f t="shared" si="3"/>
        <v>#VALUE!</v>
      </c>
      <c r="M5" s="69"/>
      <c r="N5" s="69"/>
      <c r="O5" s="69"/>
      <c r="P5" s="69"/>
      <c r="Q5" s="69"/>
      <c r="R5" s="1" t="e">
        <f t="shared" si="4"/>
        <v>#VALUE!</v>
      </c>
      <c r="S5" s="67"/>
    </row>
    <row r="6" spans="1:19" ht="35.1" customHeight="1">
      <c r="A6" s="67"/>
      <c r="B6" s="68"/>
      <c r="C6" s="69"/>
      <c r="D6" s="45" t="str">
        <f t="shared" si="0"/>
        <v>:</v>
      </c>
      <c r="E6" s="45" t="str">
        <f t="shared" si="1"/>
        <v>:</v>
      </c>
      <c r="F6" s="45" t="e">
        <f t="shared" si="2"/>
        <v>#VALUE!</v>
      </c>
      <c r="G6" s="43" t="e">
        <f t="shared" si="5"/>
        <v>#VALUE!</v>
      </c>
      <c r="H6" s="69"/>
      <c r="I6" s="69"/>
      <c r="J6" s="69"/>
      <c r="K6" s="68"/>
      <c r="L6" s="1" t="e">
        <f t="shared" si="3"/>
        <v>#VALUE!</v>
      </c>
      <c r="M6" s="69"/>
      <c r="N6" s="69"/>
      <c r="O6" s="69"/>
      <c r="P6" s="69"/>
      <c r="Q6" s="69"/>
      <c r="R6" s="1" t="e">
        <f t="shared" si="4"/>
        <v>#VALUE!</v>
      </c>
      <c r="S6" s="67"/>
    </row>
    <row r="7" spans="1:19" ht="35.1" customHeight="1">
      <c r="A7" s="67"/>
      <c r="B7" s="68"/>
      <c r="C7" s="69"/>
      <c r="D7" s="45" t="str">
        <f t="shared" si="0"/>
        <v>:</v>
      </c>
      <c r="E7" s="45" t="str">
        <f t="shared" si="1"/>
        <v>:</v>
      </c>
      <c r="F7" s="45" t="e">
        <f t="shared" si="2"/>
        <v>#VALUE!</v>
      </c>
      <c r="G7" s="43" t="e">
        <f t="shared" si="5"/>
        <v>#VALUE!</v>
      </c>
      <c r="H7" s="69"/>
      <c r="I7" s="69"/>
      <c r="J7" s="69"/>
      <c r="K7" s="68"/>
      <c r="L7" s="1" t="e">
        <f t="shared" si="3"/>
        <v>#VALUE!</v>
      </c>
      <c r="M7" s="69"/>
      <c r="N7" s="69"/>
      <c r="O7" s="69"/>
      <c r="P7" s="69"/>
      <c r="Q7" s="69"/>
      <c r="R7" s="1" t="e">
        <f t="shared" si="4"/>
        <v>#VALUE!</v>
      </c>
      <c r="S7" s="67"/>
    </row>
    <row r="8" spans="1:19" ht="35.1" customHeight="1">
      <c r="A8" s="67"/>
      <c r="B8" s="68"/>
      <c r="C8" s="69"/>
      <c r="D8" s="45" t="str">
        <f t="shared" si="0"/>
        <v>:</v>
      </c>
      <c r="E8" s="45" t="str">
        <f t="shared" si="1"/>
        <v>:</v>
      </c>
      <c r="F8" s="45" t="e">
        <f t="shared" si="2"/>
        <v>#VALUE!</v>
      </c>
      <c r="G8" s="43" t="e">
        <f t="shared" si="5"/>
        <v>#VALUE!</v>
      </c>
      <c r="H8" s="69"/>
      <c r="I8" s="69"/>
      <c r="J8" s="69"/>
      <c r="K8" s="68"/>
      <c r="L8" s="1" t="e">
        <f t="shared" si="3"/>
        <v>#VALUE!</v>
      </c>
      <c r="M8" s="69"/>
      <c r="N8" s="69"/>
      <c r="O8" s="69"/>
      <c r="P8" s="69"/>
      <c r="Q8" s="69"/>
      <c r="R8" s="1" t="e">
        <f t="shared" si="4"/>
        <v>#VALUE!</v>
      </c>
      <c r="S8" s="67"/>
    </row>
    <row r="9" spans="1:19" ht="35.1" customHeight="1">
      <c r="A9" s="67"/>
      <c r="B9" s="68"/>
      <c r="C9" s="69"/>
      <c r="D9" s="45" t="str">
        <f t="shared" si="0"/>
        <v>:</v>
      </c>
      <c r="E9" s="45" t="str">
        <f t="shared" si="1"/>
        <v>:</v>
      </c>
      <c r="F9" s="45" t="e">
        <f t="shared" si="2"/>
        <v>#VALUE!</v>
      </c>
      <c r="G9" s="43" t="e">
        <f t="shared" si="5"/>
        <v>#VALUE!</v>
      </c>
      <c r="H9" s="69"/>
      <c r="I9" s="69"/>
      <c r="J9" s="69"/>
      <c r="K9" s="68"/>
      <c r="L9" s="1" t="e">
        <f t="shared" si="3"/>
        <v>#VALUE!</v>
      </c>
      <c r="M9" s="69"/>
      <c r="N9" s="69"/>
      <c r="O9" s="69"/>
      <c r="P9" s="69"/>
      <c r="Q9" s="69"/>
      <c r="R9" s="1" t="e">
        <f t="shared" si="4"/>
        <v>#VALUE!</v>
      </c>
      <c r="S9" s="67"/>
    </row>
    <row r="10" spans="1:19" ht="35.1" customHeight="1">
      <c r="A10" s="67"/>
      <c r="B10" s="68"/>
      <c r="C10" s="69"/>
      <c r="D10" s="45" t="str">
        <f t="shared" si="0"/>
        <v>:</v>
      </c>
      <c r="E10" s="45" t="str">
        <f t="shared" si="1"/>
        <v>:</v>
      </c>
      <c r="F10" s="45" t="e">
        <f t="shared" si="2"/>
        <v>#VALUE!</v>
      </c>
      <c r="G10" s="43" t="e">
        <f t="shared" si="5"/>
        <v>#VALUE!</v>
      </c>
      <c r="H10" s="69"/>
      <c r="I10" s="69"/>
      <c r="J10" s="69"/>
      <c r="K10" s="68"/>
      <c r="L10" s="1" t="e">
        <f t="shared" si="3"/>
        <v>#VALUE!</v>
      </c>
      <c r="M10" s="69"/>
      <c r="N10" s="69"/>
      <c r="O10" s="69"/>
      <c r="P10" s="69"/>
      <c r="Q10" s="69"/>
      <c r="R10" s="1" t="e">
        <f t="shared" si="4"/>
        <v>#VALUE!</v>
      </c>
      <c r="S10" s="67"/>
    </row>
    <row r="11" spans="1:19" ht="35.1" customHeight="1">
      <c r="A11" s="67"/>
      <c r="B11" s="68"/>
      <c r="C11" s="69"/>
      <c r="D11" s="45" t="str">
        <f t="shared" si="0"/>
        <v>:</v>
      </c>
      <c r="E11" s="45" t="str">
        <f t="shared" si="1"/>
        <v>:</v>
      </c>
      <c r="F11" s="45" t="e">
        <f t="shared" si="2"/>
        <v>#VALUE!</v>
      </c>
      <c r="G11" s="43" t="e">
        <f t="shared" si="5"/>
        <v>#VALUE!</v>
      </c>
      <c r="H11" s="69"/>
      <c r="I11" s="69"/>
      <c r="J11" s="69"/>
      <c r="K11" s="68"/>
      <c r="L11" s="1" t="e">
        <f t="shared" si="3"/>
        <v>#VALUE!</v>
      </c>
      <c r="M11" s="69"/>
      <c r="N11" s="69"/>
      <c r="O11" s="69"/>
      <c r="P11" s="69"/>
      <c r="Q11" s="69"/>
      <c r="R11" s="1" t="e">
        <f t="shared" si="4"/>
        <v>#VALUE!</v>
      </c>
      <c r="S11" s="67"/>
    </row>
    <row r="12" spans="1:19" ht="35.1" customHeight="1">
      <c r="A12" s="67"/>
      <c r="B12" s="68"/>
      <c r="C12" s="69"/>
      <c r="D12" s="45" t="str">
        <f t="shared" si="0"/>
        <v>:</v>
      </c>
      <c r="E12" s="45" t="str">
        <f t="shared" si="1"/>
        <v>:</v>
      </c>
      <c r="F12" s="45" t="e">
        <f t="shared" si="2"/>
        <v>#VALUE!</v>
      </c>
      <c r="G12" s="43" t="e">
        <f t="shared" si="5"/>
        <v>#VALUE!</v>
      </c>
      <c r="H12" s="69"/>
      <c r="I12" s="69"/>
      <c r="J12" s="69"/>
      <c r="K12" s="68"/>
      <c r="L12" s="1" t="e">
        <f t="shared" si="3"/>
        <v>#VALUE!</v>
      </c>
      <c r="M12" s="69"/>
      <c r="N12" s="69"/>
      <c r="O12" s="69"/>
      <c r="P12" s="69"/>
      <c r="Q12" s="69"/>
      <c r="R12" s="1" t="e">
        <f t="shared" si="4"/>
        <v>#VALUE!</v>
      </c>
      <c r="S12" s="67"/>
    </row>
    <row r="13" spans="1:19" ht="35.1" customHeight="1">
      <c r="A13" s="67"/>
      <c r="B13" s="68"/>
      <c r="C13" s="69"/>
      <c r="D13" s="45" t="str">
        <f t="shared" si="0"/>
        <v>:</v>
      </c>
      <c r="E13" s="45" t="str">
        <f t="shared" si="1"/>
        <v>:</v>
      </c>
      <c r="F13" s="45" t="e">
        <f t="shared" si="2"/>
        <v>#VALUE!</v>
      </c>
      <c r="G13" s="43" t="e">
        <f t="shared" si="5"/>
        <v>#VALUE!</v>
      </c>
      <c r="H13" s="69"/>
      <c r="I13" s="69"/>
      <c r="J13" s="69"/>
      <c r="K13" s="68"/>
      <c r="L13" s="1" t="e">
        <f t="shared" si="3"/>
        <v>#VALUE!</v>
      </c>
      <c r="M13" s="69"/>
      <c r="N13" s="69"/>
      <c r="O13" s="69"/>
      <c r="P13" s="69"/>
      <c r="Q13" s="69"/>
      <c r="R13" s="1" t="e">
        <f t="shared" si="4"/>
        <v>#VALUE!</v>
      </c>
      <c r="S13" s="67"/>
    </row>
    <row r="14" spans="1:19" ht="35.1" customHeight="1">
      <c r="A14" s="67"/>
      <c r="B14" s="68"/>
      <c r="C14" s="69"/>
      <c r="D14" s="45" t="str">
        <f t="shared" si="0"/>
        <v>:</v>
      </c>
      <c r="E14" s="45" t="str">
        <f t="shared" si="1"/>
        <v>:</v>
      </c>
      <c r="F14" s="45" t="e">
        <f t="shared" si="2"/>
        <v>#VALUE!</v>
      </c>
      <c r="G14" s="43" t="e">
        <f t="shared" si="5"/>
        <v>#VALUE!</v>
      </c>
      <c r="H14" s="69"/>
      <c r="I14" s="69"/>
      <c r="J14" s="69"/>
      <c r="K14" s="68"/>
      <c r="L14" s="1" t="e">
        <f t="shared" si="3"/>
        <v>#VALUE!</v>
      </c>
      <c r="M14" s="69"/>
      <c r="N14" s="69"/>
      <c r="O14" s="69"/>
      <c r="P14" s="69"/>
      <c r="Q14" s="69"/>
      <c r="R14" s="1" t="e">
        <f t="shared" si="4"/>
        <v>#VALUE!</v>
      </c>
      <c r="S14" s="67"/>
    </row>
    <row r="15" spans="1:19" ht="35.1" customHeight="1">
      <c r="A15" s="67"/>
      <c r="B15" s="68"/>
      <c r="C15" s="69"/>
      <c r="D15" s="45" t="str">
        <f t="shared" si="0"/>
        <v>:</v>
      </c>
      <c r="E15" s="45" t="str">
        <f t="shared" si="1"/>
        <v>:</v>
      </c>
      <c r="F15" s="45" t="e">
        <f t="shared" si="2"/>
        <v>#VALUE!</v>
      </c>
      <c r="G15" s="43" t="e">
        <f t="shared" si="5"/>
        <v>#VALUE!</v>
      </c>
      <c r="H15" s="69"/>
      <c r="I15" s="69"/>
      <c r="J15" s="69"/>
      <c r="K15" s="68"/>
      <c r="L15" s="1" t="e">
        <f t="shared" si="3"/>
        <v>#VALUE!</v>
      </c>
      <c r="M15" s="69"/>
      <c r="N15" s="69"/>
      <c r="O15" s="69"/>
      <c r="P15" s="69"/>
      <c r="Q15" s="69"/>
      <c r="R15" s="1" t="e">
        <f t="shared" si="4"/>
        <v>#VALUE!</v>
      </c>
      <c r="S15" s="67"/>
    </row>
    <row r="16" spans="1:19" ht="35.1" customHeight="1">
      <c r="A16" s="67"/>
      <c r="B16" s="68"/>
      <c r="C16" s="69"/>
      <c r="D16" s="45" t="str">
        <f t="shared" ref="D16:D21" si="6">MID(B16,8,2)&amp;":"&amp;RIGHT(B16,2)</f>
        <v>:</v>
      </c>
      <c r="E16" s="45" t="str">
        <f t="shared" ref="E16:E21" si="7">MID(C16,8,2)&amp;":"&amp;RIGHT(C16,2)</f>
        <v>:</v>
      </c>
      <c r="F16" s="45" t="e">
        <f t="shared" ref="F16:F21" si="8">(E16-D16)</f>
        <v>#VALUE!</v>
      </c>
      <c r="G16" s="43" t="e">
        <f t="shared" ref="G16:G21" si="9">F16*1440</f>
        <v>#VALUE!</v>
      </c>
      <c r="H16" s="69"/>
      <c r="I16" s="69"/>
      <c r="J16" s="69"/>
      <c r="K16" s="68"/>
      <c r="L16" s="1" t="e">
        <f t="shared" ref="L16:L21" si="10">(G16/50)*(COUNTIF(K16,"實作課程-含實務操作、回覆示教及演練")/2+COUNTIF(K16,"課室教學"))</f>
        <v>#VALUE!</v>
      </c>
      <c r="M16" s="69"/>
      <c r="N16" s="69"/>
      <c r="O16" s="69"/>
      <c r="P16" s="69"/>
      <c r="Q16" s="69"/>
      <c r="R16" s="1" t="e">
        <f t="shared" si="4"/>
        <v>#VALUE!</v>
      </c>
      <c r="S16" s="67"/>
    </row>
    <row r="17" spans="1:19" ht="35.1" customHeight="1">
      <c r="A17" s="67"/>
      <c r="B17" s="68"/>
      <c r="C17" s="69"/>
      <c r="D17" s="45" t="str">
        <f t="shared" si="6"/>
        <v>:</v>
      </c>
      <c r="E17" s="45" t="str">
        <f t="shared" si="7"/>
        <v>:</v>
      </c>
      <c r="F17" s="45" t="e">
        <f t="shared" si="8"/>
        <v>#VALUE!</v>
      </c>
      <c r="G17" s="43" t="e">
        <f t="shared" si="9"/>
        <v>#VALUE!</v>
      </c>
      <c r="H17" s="69"/>
      <c r="I17" s="69"/>
      <c r="J17" s="69"/>
      <c r="K17" s="68"/>
      <c r="L17" s="1" t="e">
        <f t="shared" si="10"/>
        <v>#VALUE!</v>
      </c>
      <c r="M17" s="69"/>
      <c r="N17" s="69"/>
      <c r="O17" s="69"/>
      <c r="P17" s="69"/>
      <c r="Q17" s="69"/>
      <c r="R17" s="1" t="e">
        <f t="shared" si="4"/>
        <v>#VALUE!</v>
      </c>
      <c r="S17" s="67"/>
    </row>
    <row r="18" spans="1:19" ht="35.1" customHeight="1">
      <c r="A18" s="67"/>
      <c r="B18" s="68"/>
      <c r="C18" s="69"/>
      <c r="D18" s="45" t="str">
        <f t="shared" si="6"/>
        <v>:</v>
      </c>
      <c r="E18" s="45" t="str">
        <f t="shared" si="7"/>
        <v>:</v>
      </c>
      <c r="F18" s="45" t="e">
        <f t="shared" si="8"/>
        <v>#VALUE!</v>
      </c>
      <c r="G18" s="43" t="e">
        <f t="shared" si="9"/>
        <v>#VALUE!</v>
      </c>
      <c r="H18" s="69"/>
      <c r="I18" s="69"/>
      <c r="J18" s="69"/>
      <c r="K18" s="68"/>
      <c r="L18" s="1" t="e">
        <f t="shared" si="10"/>
        <v>#VALUE!</v>
      </c>
      <c r="M18" s="69"/>
      <c r="N18" s="69"/>
      <c r="O18" s="69"/>
      <c r="P18" s="69"/>
      <c r="Q18" s="69"/>
      <c r="R18" s="1" t="e">
        <f t="shared" si="4"/>
        <v>#VALUE!</v>
      </c>
      <c r="S18" s="67"/>
    </row>
    <row r="19" spans="1:19" ht="35.1" customHeight="1">
      <c r="A19" s="67"/>
      <c r="B19" s="68"/>
      <c r="C19" s="69"/>
      <c r="D19" s="45" t="str">
        <f t="shared" si="6"/>
        <v>:</v>
      </c>
      <c r="E19" s="45" t="str">
        <f t="shared" si="7"/>
        <v>:</v>
      </c>
      <c r="F19" s="45" t="e">
        <f t="shared" si="8"/>
        <v>#VALUE!</v>
      </c>
      <c r="G19" s="43" t="e">
        <f t="shared" si="9"/>
        <v>#VALUE!</v>
      </c>
      <c r="H19" s="69"/>
      <c r="I19" s="69"/>
      <c r="J19" s="69"/>
      <c r="K19" s="68"/>
      <c r="L19" s="1" t="e">
        <f t="shared" si="10"/>
        <v>#VALUE!</v>
      </c>
      <c r="M19" s="69"/>
      <c r="N19" s="69"/>
      <c r="O19" s="69"/>
      <c r="P19" s="69"/>
      <c r="Q19" s="69"/>
      <c r="R19" s="1" t="e">
        <f t="shared" si="4"/>
        <v>#VALUE!</v>
      </c>
      <c r="S19" s="67"/>
    </row>
    <row r="20" spans="1:19" ht="35.1" customHeight="1">
      <c r="A20" s="67"/>
      <c r="B20" s="68"/>
      <c r="C20" s="69"/>
      <c r="D20" s="45" t="str">
        <f t="shared" si="6"/>
        <v>:</v>
      </c>
      <c r="E20" s="45" t="str">
        <f t="shared" si="7"/>
        <v>:</v>
      </c>
      <c r="F20" s="45" t="e">
        <f t="shared" si="8"/>
        <v>#VALUE!</v>
      </c>
      <c r="G20" s="43" t="e">
        <f t="shared" si="9"/>
        <v>#VALUE!</v>
      </c>
      <c r="H20" s="69"/>
      <c r="I20" s="69"/>
      <c r="J20" s="69"/>
      <c r="K20" s="68"/>
      <c r="L20" s="1" t="e">
        <f t="shared" si="10"/>
        <v>#VALUE!</v>
      </c>
      <c r="M20" s="69"/>
      <c r="N20" s="69"/>
      <c r="O20" s="69"/>
      <c r="P20" s="69"/>
      <c r="Q20" s="69"/>
      <c r="R20" s="1" t="e">
        <f t="shared" si="4"/>
        <v>#VALUE!</v>
      </c>
      <c r="S20" s="67"/>
    </row>
    <row r="21" spans="1:19" ht="35.1" customHeight="1">
      <c r="A21" s="67"/>
      <c r="B21" s="68"/>
      <c r="C21" s="69"/>
      <c r="D21" s="45" t="str">
        <f t="shared" si="6"/>
        <v>:</v>
      </c>
      <c r="E21" s="45" t="str">
        <f t="shared" si="7"/>
        <v>:</v>
      </c>
      <c r="F21" s="45" t="e">
        <f t="shared" si="8"/>
        <v>#VALUE!</v>
      </c>
      <c r="G21" s="43" t="e">
        <f t="shared" si="9"/>
        <v>#VALUE!</v>
      </c>
      <c r="H21" s="69"/>
      <c r="I21" s="69"/>
      <c r="J21" s="69"/>
      <c r="K21" s="68"/>
      <c r="L21" s="1" t="e">
        <f t="shared" si="10"/>
        <v>#VALUE!</v>
      </c>
      <c r="M21" s="69"/>
      <c r="N21" s="69"/>
      <c r="O21" s="69"/>
      <c r="P21" s="69"/>
      <c r="Q21" s="69"/>
      <c r="R21" s="1" t="e">
        <f t="shared" si="4"/>
        <v>#VALUE!</v>
      </c>
      <c r="S21" s="67"/>
    </row>
    <row r="22" spans="1:19" ht="35.1" customHeight="1">
      <c r="A22" s="67"/>
      <c r="B22" s="68"/>
      <c r="C22" s="69"/>
      <c r="D22" s="45" t="str">
        <f t="shared" ref="D22:D30" si="11">MID(B22,8,2)&amp;":"&amp;RIGHT(B22,2)</f>
        <v>:</v>
      </c>
      <c r="E22" s="45" t="str">
        <f t="shared" ref="E22:E30" si="12">MID(C22,8,2)&amp;":"&amp;RIGHT(C22,2)</f>
        <v>:</v>
      </c>
      <c r="F22" s="45" t="e">
        <f t="shared" ref="F22:F30" si="13">(E22-D22)</f>
        <v>#VALUE!</v>
      </c>
      <c r="G22" s="43" t="e">
        <f t="shared" si="5"/>
        <v>#VALUE!</v>
      </c>
      <c r="H22" s="69"/>
      <c r="I22" s="69"/>
      <c r="J22" s="69"/>
      <c r="K22" s="68"/>
      <c r="L22" s="1" t="e">
        <f t="shared" si="3"/>
        <v>#VALUE!</v>
      </c>
      <c r="M22" s="69"/>
      <c r="N22" s="69"/>
      <c r="O22" s="69"/>
      <c r="P22" s="69"/>
      <c r="Q22" s="69"/>
      <c r="R22" s="1" t="e">
        <f t="shared" si="4"/>
        <v>#VALUE!</v>
      </c>
      <c r="S22" s="67"/>
    </row>
    <row r="23" spans="1:19" ht="35.1" customHeight="1">
      <c r="A23" s="67"/>
      <c r="B23" s="68"/>
      <c r="C23" s="69"/>
      <c r="D23" s="45" t="str">
        <f t="shared" si="11"/>
        <v>:</v>
      </c>
      <c r="E23" s="45" t="str">
        <f t="shared" si="12"/>
        <v>:</v>
      </c>
      <c r="F23" s="45" t="e">
        <f t="shared" si="13"/>
        <v>#VALUE!</v>
      </c>
      <c r="G23" s="43" t="e">
        <f t="shared" si="5"/>
        <v>#VALUE!</v>
      </c>
      <c r="H23" s="69"/>
      <c r="I23" s="69"/>
      <c r="J23" s="69"/>
      <c r="K23" s="68"/>
      <c r="L23" s="1" t="e">
        <f t="shared" si="3"/>
        <v>#VALUE!</v>
      </c>
      <c r="M23" s="69"/>
      <c r="N23" s="69"/>
      <c r="O23" s="69"/>
      <c r="P23" s="69"/>
      <c r="Q23" s="69"/>
      <c r="R23" s="1" t="e">
        <f t="shared" si="4"/>
        <v>#VALUE!</v>
      </c>
      <c r="S23" s="67"/>
    </row>
    <row r="24" spans="1:19" ht="35.1" customHeight="1">
      <c r="A24" s="67"/>
      <c r="B24" s="68"/>
      <c r="C24" s="69"/>
      <c r="D24" s="45" t="str">
        <f t="shared" si="11"/>
        <v>:</v>
      </c>
      <c r="E24" s="45" t="str">
        <f t="shared" si="12"/>
        <v>:</v>
      </c>
      <c r="F24" s="45" t="e">
        <f t="shared" si="13"/>
        <v>#VALUE!</v>
      </c>
      <c r="G24" s="43" t="e">
        <f t="shared" si="5"/>
        <v>#VALUE!</v>
      </c>
      <c r="H24" s="69"/>
      <c r="I24" s="69"/>
      <c r="J24" s="69"/>
      <c r="K24" s="68"/>
      <c r="L24" s="1" t="e">
        <f t="shared" si="3"/>
        <v>#VALUE!</v>
      </c>
      <c r="M24" s="69"/>
      <c r="N24" s="69"/>
      <c r="O24" s="69"/>
      <c r="P24" s="69"/>
      <c r="Q24" s="69"/>
      <c r="R24" s="1" t="e">
        <f t="shared" si="4"/>
        <v>#VALUE!</v>
      </c>
      <c r="S24" s="67"/>
    </row>
    <row r="25" spans="1:19" ht="35.1" customHeight="1">
      <c r="A25" s="67"/>
      <c r="B25" s="68"/>
      <c r="C25" s="69"/>
      <c r="D25" s="45" t="str">
        <f t="shared" ref="D25:D27" si="14">MID(B25,8,2)&amp;":"&amp;RIGHT(B25,2)</f>
        <v>:</v>
      </c>
      <c r="E25" s="45" t="str">
        <f t="shared" ref="E25:E27" si="15">MID(C25,8,2)&amp;":"&amp;RIGHT(C25,2)</f>
        <v>:</v>
      </c>
      <c r="F25" s="45" t="e">
        <f t="shared" ref="F25:F27" si="16">(E25-D25)</f>
        <v>#VALUE!</v>
      </c>
      <c r="G25" s="43" t="e">
        <f t="shared" ref="G25:G27" si="17">F25*1440</f>
        <v>#VALUE!</v>
      </c>
      <c r="H25" s="69"/>
      <c r="I25" s="69"/>
      <c r="J25" s="69"/>
      <c r="K25" s="68"/>
      <c r="L25" s="1" t="e">
        <f t="shared" ref="L25:L27" si="18">(G25/50)*(COUNTIF(K25,"實作課程-含實務操作、回覆示教及演練")/2+COUNTIF(K25,"課室教學"))</f>
        <v>#VALUE!</v>
      </c>
      <c r="M25" s="69"/>
      <c r="N25" s="69"/>
      <c r="O25" s="69"/>
      <c r="P25" s="69"/>
      <c r="Q25" s="69"/>
      <c r="R25" s="1" t="e">
        <f t="shared" si="4"/>
        <v>#VALUE!</v>
      </c>
      <c r="S25" s="67"/>
    </row>
    <row r="26" spans="1:19" ht="35.1" customHeight="1">
      <c r="A26" s="67"/>
      <c r="B26" s="68"/>
      <c r="C26" s="69"/>
      <c r="D26" s="45" t="str">
        <f t="shared" si="14"/>
        <v>:</v>
      </c>
      <c r="E26" s="45" t="str">
        <f t="shared" si="15"/>
        <v>:</v>
      </c>
      <c r="F26" s="45" t="e">
        <f t="shared" si="16"/>
        <v>#VALUE!</v>
      </c>
      <c r="G26" s="43" t="e">
        <f t="shared" si="17"/>
        <v>#VALUE!</v>
      </c>
      <c r="H26" s="69"/>
      <c r="I26" s="69"/>
      <c r="J26" s="69"/>
      <c r="K26" s="68"/>
      <c r="L26" s="1" t="e">
        <f t="shared" si="18"/>
        <v>#VALUE!</v>
      </c>
      <c r="M26" s="69"/>
      <c r="N26" s="69"/>
      <c r="O26" s="69"/>
      <c r="P26" s="69"/>
      <c r="Q26" s="69"/>
      <c r="R26" s="1" t="e">
        <f t="shared" si="4"/>
        <v>#VALUE!</v>
      </c>
      <c r="S26" s="67"/>
    </row>
    <row r="27" spans="1:19" ht="35.1" customHeight="1">
      <c r="A27" s="67"/>
      <c r="B27" s="68"/>
      <c r="C27" s="69"/>
      <c r="D27" s="45" t="str">
        <f t="shared" si="14"/>
        <v>:</v>
      </c>
      <c r="E27" s="45" t="str">
        <f t="shared" si="15"/>
        <v>:</v>
      </c>
      <c r="F27" s="45" t="e">
        <f t="shared" si="16"/>
        <v>#VALUE!</v>
      </c>
      <c r="G27" s="43" t="e">
        <f t="shared" si="17"/>
        <v>#VALUE!</v>
      </c>
      <c r="H27" s="69"/>
      <c r="I27" s="69"/>
      <c r="J27" s="69"/>
      <c r="K27" s="68"/>
      <c r="L27" s="1" t="e">
        <f t="shared" si="18"/>
        <v>#VALUE!</v>
      </c>
      <c r="M27" s="69"/>
      <c r="N27" s="69"/>
      <c r="O27" s="69"/>
      <c r="P27" s="69"/>
      <c r="Q27" s="69"/>
      <c r="R27" s="1" t="e">
        <f t="shared" si="4"/>
        <v>#VALUE!</v>
      </c>
      <c r="S27" s="67"/>
    </row>
    <row r="28" spans="1:19" ht="35.1" customHeight="1">
      <c r="A28" s="67"/>
      <c r="B28" s="68"/>
      <c r="C28" s="69"/>
      <c r="D28" s="45" t="str">
        <f t="shared" si="11"/>
        <v>:</v>
      </c>
      <c r="E28" s="45" t="str">
        <f t="shared" si="12"/>
        <v>:</v>
      </c>
      <c r="F28" s="45" t="e">
        <f t="shared" si="13"/>
        <v>#VALUE!</v>
      </c>
      <c r="G28" s="43" t="e">
        <f t="shared" si="5"/>
        <v>#VALUE!</v>
      </c>
      <c r="H28" s="69"/>
      <c r="I28" s="69"/>
      <c r="J28" s="69"/>
      <c r="K28" s="68"/>
      <c r="L28" s="1" t="e">
        <f t="shared" si="3"/>
        <v>#VALUE!</v>
      </c>
      <c r="M28" s="69"/>
      <c r="N28" s="69"/>
      <c r="O28" s="69"/>
      <c r="P28" s="69"/>
      <c r="Q28" s="69"/>
      <c r="R28" s="1" t="e">
        <f t="shared" si="4"/>
        <v>#VALUE!</v>
      </c>
      <c r="S28" s="67"/>
    </row>
    <row r="29" spans="1:19" ht="35.1" customHeight="1">
      <c r="A29" s="67"/>
      <c r="B29" s="68"/>
      <c r="C29" s="69"/>
      <c r="D29" s="45" t="str">
        <f t="shared" ref="D29" si="19">MID(B29,8,2)&amp;":"&amp;RIGHT(B29,2)</f>
        <v>:</v>
      </c>
      <c r="E29" s="45" t="str">
        <f t="shared" ref="E29" si="20">MID(C29,8,2)&amp;":"&amp;RIGHT(C29,2)</f>
        <v>:</v>
      </c>
      <c r="F29" s="45" t="e">
        <f t="shared" ref="F29" si="21">(E29-D29)</f>
        <v>#VALUE!</v>
      </c>
      <c r="G29" s="43" t="e">
        <f t="shared" si="5"/>
        <v>#VALUE!</v>
      </c>
      <c r="H29" s="69"/>
      <c r="I29" s="69"/>
      <c r="J29" s="69"/>
      <c r="K29" s="68"/>
      <c r="L29" s="1" t="e">
        <f t="shared" ref="L29" si="22">(G29/50)*(COUNTIF(K29,"實作課程-含實務操作、回覆示教及演練")/2+COUNTIF(K29,"課室教學"))</f>
        <v>#VALUE!</v>
      </c>
      <c r="M29" s="69"/>
      <c r="N29" s="69"/>
      <c r="O29" s="69"/>
      <c r="P29" s="69"/>
      <c r="Q29" s="69"/>
      <c r="R29" s="1" t="e">
        <f t="shared" si="4"/>
        <v>#VALUE!</v>
      </c>
      <c r="S29" s="67"/>
    </row>
    <row r="30" spans="1:19" ht="35.1" customHeight="1">
      <c r="A30" s="67"/>
      <c r="B30" s="68"/>
      <c r="C30" s="69"/>
      <c r="D30" s="45" t="str">
        <f t="shared" si="11"/>
        <v>:</v>
      </c>
      <c r="E30" s="45" t="str">
        <f t="shared" si="12"/>
        <v>:</v>
      </c>
      <c r="F30" s="45" t="e">
        <f t="shared" si="13"/>
        <v>#VALUE!</v>
      </c>
      <c r="G30" s="43" t="e">
        <f t="shared" si="5"/>
        <v>#VALUE!</v>
      </c>
      <c r="H30" s="69"/>
      <c r="I30" s="69"/>
      <c r="J30" s="69"/>
      <c r="K30" s="68"/>
      <c r="L30" s="1" t="e">
        <f t="shared" si="3"/>
        <v>#VALUE!</v>
      </c>
      <c r="M30" s="69"/>
      <c r="N30" s="69"/>
      <c r="O30" s="69"/>
      <c r="P30" s="69"/>
      <c r="Q30" s="69"/>
      <c r="R30" s="1" t="e">
        <f t="shared" si="4"/>
        <v>#VALUE!</v>
      </c>
      <c r="S30" s="67"/>
    </row>
    <row r="31" spans="1:19">
      <c r="C31" s="51" t="e">
        <f>L31</f>
        <v>#VALUE!</v>
      </c>
      <c r="G31" s="51" t="e">
        <f>SUM(G3:G30)</f>
        <v>#VALUE!</v>
      </c>
      <c r="L31" t="e">
        <f>SUM(L3:L30)</f>
        <v>#VALUE!</v>
      </c>
    </row>
    <row r="32" spans="1:19" ht="17.25" hidden="1" thickBot="1">
      <c r="C32" s="52" t="s">
        <v>60</v>
      </c>
      <c r="G32" s="51">
        <f>COUNTIF(G31,"&lt;300")</f>
        <v>0</v>
      </c>
    </row>
    <row r="33" spans="1:13" ht="17.25" hidden="1" thickBot="1">
      <c r="C33" s="52" t="s">
        <v>61</v>
      </c>
      <c r="G33" s="51">
        <f>COUNTIF(G31,"&lt;=960")-COUNTIF(G31,"&lt;300")</f>
        <v>0</v>
      </c>
    </row>
    <row r="34" spans="1:13" ht="33.75" hidden="1" thickBot="1">
      <c r="C34" s="52" t="s">
        <v>62</v>
      </c>
      <c r="G34" s="51">
        <f>COUNTIF(G31,"&lt;=2880")-COUNTIF(G31,"&lt;=960")</f>
        <v>0</v>
      </c>
    </row>
    <row r="35" spans="1:13">
      <c r="C35" s="53" t="s">
        <v>63</v>
      </c>
      <c r="G35" s="54">
        <f>(G32*600)+(G33*800)+(G34*1000)</f>
        <v>0</v>
      </c>
    </row>
    <row r="36" spans="1:13">
      <c r="C36" s="53" t="s">
        <v>64</v>
      </c>
      <c r="G36" s="55">
        <f>G35*2</f>
        <v>0</v>
      </c>
    </row>
    <row r="38" spans="1:13" ht="80.099999999999994" customHeight="1">
      <c r="A38" s="135" t="s">
        <v>65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80"/>
      <c r="M38" s="80"/>
    </row>
    <row r="39" spans="1:13">
      <c r="B39" s="81"/>
      <c r="D39" s="51"/>
      <c r="E39" s="51"/>
    </row>
    <row r="40" spans="1:13" ht="35.1" customHeight="1">
      <c r="A40" s="82" t="s">
        <v>66</v>
      </c>
      <c r="B40" s="83" t="s">
        <v>67</v>
      </c>
      <c r="C40" s="83" t="s">
        <v>68</v>
      </c>
    </row>
    <row r="41" spans="1:13" ht="35.1" customHeight="1">
      <c r="A41" s="82"/>
      <c r="B41" s="82"/>
      <c r="C41" s="83"/>
    </row>
    <row r="44" spans="1:13">
      <c r="B44" s="134" t="s">
        <v>8</v>
      </c>
      <c r="C44" s="134"/>
      <c r="D44" s="134"/>
      <c r="E44" s="134"/>
      <c r="F44" s="134"/>
      <c r="G44" s="134"/>
      <c r="H44" s="134"/>
      <c r="I44" s="134"/>
      <c r="J44" s="134"/>
    </row>
    <row r="50" spans="2:13">
      <c r="B50" s="49"/>
      <c r="C50" s="49"/>
      <c r="D50" s="49"/>
      <c r="E50" s="49"/>
      <c r="F50" s="49"/>
      <c r="G50" s="46"/>
      <c r="H50" s="46"/>
      <c r="I50" s="46"/>
      <c r="J50" s="46"/>
      <c r="K50" s="46"/>
      <c r="L50" s="50"/>
      <c r="M50" s="46"/>
    </row>
    <row r="51" spans="2:13">
      <c r="B51" s="47"/>
      <c r="C51" s="47"/>
      <c r="D51" s="47"/>
      <c r="E51" s="47"/>
      <c r="F51" s="47"/>
      <c r="G51" s="48"/>
      <c r="H51" s="48"/>
      <c r="I51" s="48"/>
    </row>
    <row r="52" spans="2:13">
      <c r="B52" s="47"/>
      <c r="C52" s="47"/>
      <c r="D52" s="47"/>
      <c r="E52" s="47"/>
      <c r="F52" s="47"/>
      <c r="G52" s="48"/>
      <c r="H52" s="48"/>
      <c r="I52" s="48"/>
    </row>
    <row r="53" spans="2:13">
      <c r="B53" s="47"/>
      <c r="C53" s="47"/>
      <c r="D53" s="47"/>
      <c r="E53" s="47"/>
      <c r="F53" s="47"/>
      <c r="G53" s="48"/>
      <c r="H53" s="48"/>
      <c r="I53" s="48"/>
    </row>
    <row r="54" spans="2:13">
      <c r="B54" s="47"/>
      <c r="C54" s="47"/>
      <c r="D54" s="47"/>
      <c r="E54" s="47"/>
      <c r="F54" s="47"/>
      <c r="G54" s="48"/>
      <c r="H54" s="48"/>
      <c r="I54" s="48"/>
    </row>
  </sheetData>
  <sheetProtection algorithmName="SHA-512" hashValue="kP3BM53ZH6ik7xuBg2qUDV9LUsiLbDxbCDIIQt0xIRF6RpUVsR/O9DUnpO2W1NYAewK0wRkUSMoDdyit0LlODw==" saltValue="WnofaOR7G68Z1XtWqWfalg==" spinCount="100000" sheet="1" objects="1" scenarios="1" insertRows="0" selectLockedCells="1"/>
  <mergeCells count="2">
    <mergeCell ref="B44:J44"/>
    <mergeCell ref="A38:K38"/>
  </mergeCells>
  <phoneticPr fontId="5" type="noConversion"/>
  <dataValidations count="9">
    <dataValidation type="list" allowBlank="1" showInputMessage="1" showErrorMessage="1" sqref="L51:L54 H2:H30" xr:uid="{00000000-0002-0000-0100-000000000000}">
      <formula1>"專業課程,專業品質,專業倫理,專業法規"</formula1>
    </dataValidation>
    <dataValidation type="list" allowBlank="1" showInputMessage="1" showErrorMessage="1" sqref="I2" xr:uid="{00000000-0002-0000-0100-000001000000}">
      <formula1>"消防安全,緊急應變,傳染病防治,性別敏感度,多元族群文化"</formula1>
    </dataValidation>
    <dataValidation type="list" allowBlank="1" showInputMessage="1" showErrorMessage="1" sqref="J2:J30" xr:uid="{2BB64623-ABE5-4A9B-9719-A818FE38A2D7}">
      <formula1>"A 照顧服務人員,B 居家服務督導員,C 社會工作師、社會工作人員及醫事人員,D 照顧管理專員及照顧管理督導,E 長照服務相關計畫之人員,F不限"</formula1>
    </dataValidation>
    <dataValidation type="list" allowBlank="1" showInputMessage="1" showErrorMessage="1" sqref="K2:K30" xr:uid="{77F0CA99-C1CF-4D16-9DBD-154E8E606DE2}">
      <formula1>"課室教學,實作課程-含實務操作、回覆示教及演練"</formula1>
    </dataValidation>
    <dataValidation type="textLength" operator="equal" allowBlank="1" showInputMessage="1" showErrorMessage="1" errorTitle="課程結束時間錯誤" error="請填入課程開始時間，格式為YYYMMDDHHMM，_x000a_例如：11002100900。" sqref="C2:C30" xr:uid="{903B0FE9-52FC-4B6C-9761-0E53AA8E2F3B}">
      <formula1>11</formula1>
    </dataValidation>
    <dataValidation type="textLength" operator="equal" allowBlank="1" showInputMessage="1" showErrorMessage="1" errorTitle="課程開始時間錯誤" error="請填入課程開始時間，格式為YYYMMDDHHMM，_x000a_例如：11002100900。" sqref="B2:B30" xr:uid="{C1E7E51B-CB83-4501-B133-121CA9A012F4}">
      <formula1>11</formula1>
    </dataValidation>
    <dataValidation type="textLength" errorStyle="warning" operator="greaterThanOrEqual" allowBlank="1" showInputMessage="1" showErrorMessage="1" errorTitle="注意：課程摘要200字" error="各堂課程請填寫200字具體摘要內容。_x000a_" sqref="S2" xr:uid="{BF2D6765-00CD-45AB-8ADE-436E636CEB23}">
      <formula1>200</formula1>
    </dataValidation>
    <dataValidation type="textLength" errorStyle="warning" operator="greaterThanOrEqual" allowBlank="1" showInputMessage="1" showErrorMessage="1" errorTitle="注意：課程摘要200字" error="各堂課程請填寫200字具體摘要內容。" sqref="S3:S30" xr:uid="{36E29263-2F2F-48E7-8F98-25000C979C76}">
      <formula1>200</formula1>
    </dataValidation>
    <dataValidation type="list" allowBlank="1" showInputMessage="1" showErrorMessage="1" sqref="I4:I30 I3" xr:uid="{D9674686-4794-4AFB-AAC8-5F6D8D4AAA13}">
      <formula1>"消防安全,緊急應變,感染管制,性別敏感度,多元族群文化,原住民族與多元族群文化,其他"</formula1>
    </dataValidation>
  </dataValidations>
  <pageMargins left="0.70866141732283472" right="0.55000000000000004" top="0.74803149606299213" bottom="0.74803149606299213" header="0.31496062992125984" footer="0.31496062992125984"/>
  <pageSetup paperSize="9" scale="61" orientation="landscape" r:id="rId1"/>
  <headerFooter>
    <oddHeader>&amp;L附件一-2</oddHeader>
    <oddFooter>&amp;C第2頁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14DE-32C7-433E-8AA6-D604AEF34EB0}">
  <sheetPr>
    <pageSetUpPr fitToPage="1"/>
  </sheetPr>
  <dimension ref="A1:J29"/>
  <sheetViews>
    <sheetView zoomScale="115" zoomScaleNormal="115" workbookViewId="0"/>
  </sheetViews>
  <sheetFormatPr defaultColWidth="23" defaultRowHeight="16.5"/>
  <cols>
    <col min="1" max="2" width="39.75" style="10" bestFit="1" customWidth="1"/>
    <col min="3" max="3" width="26" style="10" customWidth="1"/>
    <col min="4" max="4" width="23" style="10" customWidth="1"/>
    <col min="5" max="5" width="42.125" style="10" customWidth="1"/>
    <col min="6" max="8" width="23" style="10" customWidth="1"/>
    <col min="9" max="16384" width="23" style="10"/>
  </cols>
  <sheetData>
    <row r="1" spans="1:10">
      <c r="A1" s="57" t="s">
        <v>70</v>
      </c>
      <c r="B1" s="57" t="s">
        <v>71</v>
      </c>
      <c r="C1" s="57" t="s">
        <v>72</v>
      </c>
      <c r="D1" s="107" t="s">
        <v>73</v>
      </c>
      <c r="E1" s="58" t="s">
        <v>74</v>
      </c>
      <c r="F1" s="11" t="s">
        <v>75</v>
      </c>
      <c r="G1" s="11" t="s">
        <v>76</v>
      </c>
      <c r="H1" s="11" t="s">
        <v>77</v>
      </c>
      <c r="I1" s="59" t="s">
        <v>78</v>
      </c>
      <c r="J1" s="59" t="s">
        <v>79</v>
      </c>
    </row>
    <row r="2" spans="1:10">
      <c r="A2" s="62">
        <f>'3課程資料'!B3</f>
        <v>0</v>
      </c>
      <c r="B2" s="62">
        <f>'3課程資料'!C3</f>
        <v>0</v>
      </c>
      <c r="C2" s="63">
        <f>'3課程資料'!H3</f>
        <v>0</v>
      </c>
      <c r="D2" s="64">
        <f>'3課程資料'!I3</f>
        <v>0</v>
      </c>
      <c r="E2" s="60">
        <f>'3課程資料'!J3</f>
        <v>0</v>
      </c>
      <c r="F2" s="65">
        <f>'3課程資料'!M3</f>
        <v>0</v>
      </c>
      <c r="G2" s="65">
        <f>'3課程資料'!N3</f>
        <v>0</v>
      </c>
      <c r="H2" s="66">
        <f>'3課程資料'!O3</f>
        <v>0</v>
      </c>
      <c r="I2" s="60">
        <f>'3課程資料'!A3</f>
        <v>0</v>
      </c>
      <c r="J2" s="60" t="e">
        <f>'3課程資料'!L3</f>
        <v>#VALUE!</v>
      </c>
    </row>
    <row r="3" spans="1:10">
      <c r="A3" s="62">
        <f>'3課程資料'!B4</f>
        <v>0</v>
      </c>
      <c r="B3" s="62">
        <f>'3課程資料'!C4</f>
        <v>0</v>
      </c>
      <c r="C3" s="63">
        <f>'3課程資料'!H4</f>
        <v>0</v>
      </c>
      <c r="D3" s="64">
        <f>'3課程資料'!I4</f>
        <v>0</v>
      </c>
      <c r="E3" s="60">
        <f>'3課程資料'!J4</f>
        <v>0</v>
      </c>
      <c r="F3" s="65">
        <f>'3課程資料'!M4</f>
        <v>0</v>
      </c>
      <c r="G3" s="65">
        <f>'3課程資料'!N4</f>
        <v>0</v>
      </c>
      <c r="H3" s="66">
        <f>'3課程資料'!O4</f>
        <v>0</v>
      </c>
      <c r="I3" s="60">
        <f>'3課程資料'!A4</f>
        <v>0</v>
      </c>
      <c r="J3" s="60" t="e">
        <f>'3課程資料'!L4</f>
        <v>#VALUE!</v>
      </c>
    </row>
    <row r="4" spans="1:10">
      <c r="A4" s="62">
        <f>'3課程資料'!B5</f>
        <v>0</v>
      </c>
      <c r="B4" s="62">
        <f>'3課程資料'!C5</f>
        <v>0</v>
      </c>
      <c r="C4" s="63">
        <f>'3課程資料'!H5</f>
        <v>0</v>
      </c>
      <c r="D4" s="64">
        <f>'3課程資料'!I5</f>
        <v>0</v>
      </c>
      <c r="E4" s="60">
        <f>'3課程資料'!J5</f>
        <v>0</v>
      </c>
      <c r="F4" s="65">
        <f>'3課程資料'!M5</f>
        <v>0</v>
      </c>
      <c r="G4" s="65">
        <f>'3課程資料'!N5</f>
        <v>0</v>
      </c>
      <c r="H4" s="66">
        <f>'3課程資料'!O5</f>
        <v>0</v>
      </c>
      <c r="I4" s="60">
        <f>'3課程資料'!A5</f>
        <v>0</v>
      </c>
      <c r="J4" s="60" t="e">
        <f>'3課程資料'!L5</f>
        <v>#VALUE!</v>
      </c>
    </row>
    <row r="5" spans="1:10" ht="16.5" customHeight="1">
      <c r="A5" s="62">
        <f>'3課程資料'!B6</f>
        <v>0</v>
      </c>
      <c r="B5" s="62">
        <f>'3課程資料'!C6</f>
        <v>0</v>
      </c>
      <c r="C5" s="63">
        <f>'3課程資料'!H6</f>
        <v>0</v>
      </c>
      <c r="D5" s="64">
        <f>'3課程資料'!I6</f>
        <v>0</v>
      </c>
      <c r="E5" s="60">
        <f>'3課程資料'!J6</f>
        <v>0</v>
      </c>
      <c r="F5" s="65">
        <f>'3課程資料'!M6</f>
        <v>0</v>
      </c>
      <c r="G5" s="65">
        <f>'3課程資料'!N6</f>
        <v>0</v>
      </c>
      <c r="H5" s="66">
        <f>'3課程資料'!O6</f>
        <v>0</v>
      </c>
      <c r="I5" s="60">
        <f>'3課程資料'!A6</f>
        <v>0</v>
      </c>
      <c r="J5" s="60" t="e">
        <f>'3課程資料'!L6</f>
        <v>#VALUE!</v>
      </c>
    </row>
    <row r="6" spans="1:10">
      <c r="A6" s="62">
        <f>'3課程資料'!B7</f>
        <v>0</v>
      </c>
      <c r="B6" s="62">
        <f>'3課程資料'!C7</f>
        <v>0</v>
      </c>
      <c r="C6" s="63">
        <f>'3課程資料'!H7</f>
        <v>0</v>
      </c>
      <c r="D6" s="64">
        <f>'3課程資料'!I7</f>
        <v>0</v>
      </c>
      <c r="E6" s="60">
        <f>'3課程資料'!J7</f>
        <v>0</v>
      </c>
      <c r="F6" s="65">
        <f>'3課程資料'!M7</f>
        <v>0</v>
      </c>
      <c r="G6" s="65">
        <f>'3課程資料'!N7</f>
        <v>0</v>
      </c>
      <c r="H6" s="66">
        <f>'3課程資料'!O7</f>
        <v>0</v>
      </c>
      <c r="I6" s="60">
        <f>'3課程資料'!A7</f>
        <v>0</v>
      </c>
      <c r="J6" s="60" t="e">
        <f>'3課程資料'!L7</f>
        <v>#VALUE!</v>
      </c>
    </row>
    <row r="7" spans="1:10">
      <c r="A7" s="62">
        <f>'3課程資料'!B8</f>
        <v>0</v>
      </c>
      <c r="B7" s="62">
        <f>'3課程資料'!C8</f>
        <v>0</v>
      </c>
      <c r="C7" s="63">
        <f>'3課程資料'!H8</f>
        <v>0</v>
      </c>
      <c r="D7" s="64">
        <f>'3課程資料'!I8</f>
        <v>0</v>
      </c>
      <c r="E7" s="60">
        <f>'3課程資料'!J8</f>
        <v>0</v>
      </c>
      <c r="F7" s="65">
        <f>'3課程資料'!M8</f>
        <v>0</v>
      </c>
      <c r="G7" s="65">
        <f>'3課程資料'!N8</f>
        <v>0</v>
      </c>
      <c r="H7" s="66">
        <f>'3課程資料'!O8</f>
        <v>0</v>
      </c>
      <c r="I7" s="60">
        <f>'3課程資料'!A8</f>
        <v>0</v>
      </c>
      <c r="J7" s="60" t="e">
        <f>'3課程資料'!L8</f>
        <v>#VALUE!</v>
      </c>
    </row>
    <row r="8" spans="1:10">
      <c r="A8" s="62">
        <f>'3課程資料'!B9</f>
        <v>0</v>
      </c>
      <c r="B8" s="62">
        <f>'3課程資料'!C9</f>
        <v>0</v>
      </c>
      <c r="C8" s="63">
        <f>'3課程資料'!H9</f>
        <v>0</v>
      </c>
      <c r="D8" s="64">
        <f>'3課程資料'!I9</f>
        <v>0</v>
      </c>
      <c r="E8" s="60">
        <f>'3課程資料'!J9</f>
        <v>0</v>
      </c>
      <c r="F8" s="65">
        <f>'3課程資料'!M9</f>
        <v>0</v>
      </c>
      <c r="G8" s="65">
        <f>'3課程資料'!N9</f>
        <v>0</v>
      </c>
      <c r="H8" s="66">
        <f>'3課程資料'!O9</f>
        <v>0</v>
      </c>
      <c r="I8" s="60">
        <f>'3課程資料'!A9</f>
        <v>0</v>
      </c>
      <c r="J8" s="60" t="e">
        <f>'3課程資料'!L9</f>
        <v>#VALUE!</v>
      </c>
    </row>
    <row r="9" spans="1:10">
      <c r="A9" s="62">
        <f>'3課程資料'!B10</f>
        <v>0</v>
      </c>
      <c r="B9" s="62">
        <f>'3課程資料'!C10</f>
        <v>0</v>
      </c>
      <c r="C9" s="63">
        <f>'3課程資料'!H10</f>
        <v>0</v>
      </c>
      <c r="D9" s="64">
        <f>'3課程資料'!I10</f>
        <v>0</v>
      </c>
      <c r="E9" s="60">
        <f>'3課程資料'!J10</f>
        <v>0</v>
      </c>
      <c r="F9" s="65">
        <f>'3課程資料'!M10</f>
        <v>0</v>
      </c>
      <c r="G9" s="65">
        <f>'3課程資料'!N10</f>
        <v>0</v>
      </c>
      <c r="H9" s="66">
        <f>'3課程資料'!O10</f>
        <v>0</v>
      </c>
      <c r="I9" s="60">
        <f>'3課程資料'!A10</f>
        <v>0</v>
      </c>
      <c r="J9" s="60" t="e">
        <f>'3課程資料'!L10</f>
        <v>#VALUE!</v>
      </c>
    </row>
    <row r="10" spans="1:10">
      <c r="A10" s="62">
        <f>'3課程資料'!B11</f>
        <v>0</v>
      </c>
      <c r="B10" s="62">
        <f>'3課程資料'!C11</f>
        <v>0</v>
      </c>
      <c r="C10" s="63">
        <f>'3課程資料'!H11</f>
        <v>0</v>
      </c>
      <c r="D10" s="64">
        <f>'3課程資料'!I11</f>
        <v>0</v>
      </c>
      <c r="E10" s="60">
        <f>'3課程資料'!J11</f>
        <v>0</v>
      </c>
      <c r="F10" s="65">
        <f>'3課程資料'!M11</f>
        <v>0</v>
      </c>
      <c r="G10" s="65">
        <f>'3課程資料'!N11</f>
        <v>0</v>
      </c>
      <c r="H10" s="66">
        <f>'3課程資料'!O11</f>
        <v>0</v>
      </c>
      <c r="I10" s="60">
        <f>'3課程資料'!A11</f>
        <v>0</v>
      </c>
      <c r="J10" s="60" t="e">
        <f>'3課程資料'!L11</f>
        <v>#VALUE!</v>
      </c>
    </row>
    <row r="11" spans="1:10">
      <c r="A11" s="62">
        <f>'3課程資料'!B12</f>
        <v>0</v>
      </c>
      <c r="B11" s="62">
        <f>'3課程資料'!C12</f>
        <v>0</v>
      </c>
      <c r="C11" s="63">
        <f>'3課程資料'!H12</f>
        <v>0</v>
      </c>
      <c r="D11" s="64">
        <f>'3課程資料'!I12</f>
        <v>0</v>
      </c>
      <c r="E11" s="60">
        <f>'3課程資料'!J12</f>
        <v>0</v>
      </c>
      <c r="F11" s="65">
        <f>'3課程資料'!M12</f>
        <v>0</v>
      </c>
      <c r="G11" s="65">
        <f>'3課程資料'!N12</f>
        <v>0</v>
      </c>
      <c r="H11" s="66">
        <f>'3課程資料'!O12</f>
        <v>0</v>
      </c>
      <c r="I11" s="60">
        <f>'3課程資料'!A12</f>
        <v>0</v>
      </c>
      <c r="J11" s="60" t="e">
        <f>'3課程資料'!L12</f>
        <v>#VALUE!</v>
      </c>
    </row>
    <row r="12" spans="1:10">
      <c r="A12" s="62">
        <f>'3課程資料'!B13</f>
        <v>0</v>
      </c>
      <c r="B12" s="62">
        <f>'3課程資料'!C13</f>
        <v>0</v>
      </c>
      <c r="C12" s="63">
        <f>'3課程資料'!H13</f>
        <v>0</v>
      </c>
      <c r="D12" s="64">
        <f>'3課程資料'!I13</f>
        <v>0</v>
      </c>
      <c r="E12" s="60">
        <f>'3課程資料'!J13</f>
        <v>0</v>
      </c>
      <c r="F12" s="65">
        <f>'3課程資料'!M13</f>
        <v>0</v>
      </c>
      <c r="G12" s="65">
        <f>'3課程資料'!N13</f>
        <v>0</v>
      </c>
      <c r="H12" s="66">
        <f>'3課程資料'!O13</f>
        <v>0</v>
      </c>
      <c r="I12" s="60">
        <f>'3課程資料'!A13</f>
        <v>0</v>
      </c>
      <c r="J12" s="60" t="e">
        <f>'3課程資料'!L13</f>
        <v>#VALUE!</v>
      </c>
    </row>
    <row r="13" spans="1:10">
      <c r="A13" s="62">
        <f>'3課程資料'!B14</f>
        <v>0</v>
      </c>
      <c r="B13" s="62">
        <f>'3課程資料'!C14</f>
        <v>0</v>
      </c>
      <c r="C13" s="63">
        <f>'3課程資料'!H14</f>
        <v>0</v>
      </c>
      <c r="D13" s="64">
        <f>'3課程資料'!I14</f>
        <v>0</v>
      </c>
      <c r="E13" s="60">
        <f>'3課程資料'!J14</f>
        <v>0</v>
      </c>
      <c r="F13" s="65">
        <f>'3課程資料'!M14</f>
        <v>0</v>
      </c>
      <c r="G13" s="65">
        <f>'3課程資料'!N14</f>
        <v>0</v>
      </c>
      <c r="H13" s="66">
        <f>'3課程資料'!O14</f>
        <v>0</v>
      </c>
      <c r="I13" s="60">
        <f>'3課程資料'!A14</f>
        <v>0</v>
      </c>
      <c r="J13" s="60" t="e">
        <f>'3課程資料'!L14</f>
        <v>#VALUE!</v>
      </c>
    </row>
    <row r="14" spans="1:10">
      <c r="A14" s="62">
        <f>'3課程資料'!B15</f>
        <v>0</v>
      </c>
      <c r="B14" s="62">
        <f>'3課程資料'!C15</f>
        <v>0</v>
      </c>
      <c r="C14" s="63">
        <f>'3課程資料'!H15</f>
        <v>0</v>
      </c>
      <c r="D14" s="64">
        <f>'3課程資料'!I15</f>
        <v>0</v>
      </c>
      <c r="E14" s="60">
        <f>'3課程資料'!J15</f>
        <v>0</v>
      </c>
      <c r="F14" s="65">
        <f>'3課程資料'!M15</f>
        <v>0</v>
      </c>
      <c r="G14" s="65">
        <f>'3課程資料'!N15</f>
        <v>0</v>
      </c>
      <c r="H14" s="66">
        <f>'3課程資料'!O15</f>
        <v>0</v>
      </c>
      <c r="I14" s="60">
        <f>'3課程資料'!A15</f>
        <v>0</v>
      </c>
      <c r="J14" s="60" t="e">
        <f>'3課程資料'!L15</f>
        <v>#VALUE!</v>
      </c>
    </row>
    <row r="15" spans="1:10">
      <c r="A15" s="62">
        <f>'3課程資料'!B16</f>
        <v>0</v>
      </c>
      <c r="B15" s="62">
        <f>'3課程資料'!C16</f>
        <v>0</v>
      </c>
      <c r="C15" s="63">
        <f>'3課程資料'!H16</f>
        <v>0</v>
      </c>
      <c r="D15" s="64">
        <f>'3課程資料'!I16</f>
        <v>0</v>
      </c>
      <c r="E15" s="60">
        <f>'3課程資料'!J16</f>
        <v>0</v>
      </c>
      <c r="F15" s="65">
        <f>'3課程資料'!M16</f>
        <v>0</v>
      </c>
      <c r="G15" s="65">
        <f>'3課程資料'!N16</f>
        <v>0</v>
      </c>
      <c r="H15" s="66">
        <f>'3課程資料'!O16</f>
        <v>0</v>
      </c>
      <c r="I15" s="60">
        <f>'3課程資料'!A16</f>
        <v>0</v>
      </c>
      <c r="J15" s="60" t="e">
        <f>'3課程資料'!L16</f>
        <v>#VALUE!</v>
      </c>
    </row>
    <row r="16" spans="1:10">
      <c r="A16" s="62">
        <f>'3課程資料'!B17</f>
        <v>0</v>
      </c>
      <c r="B16" s="62">
        <f>'3課程資料'!C17</f>
        <v>0</v>
      </c>
      <c r="C16" s="63">
        <f>'3課程資料'!H17</f>
        <v>0</v>
      </c>
      <c r="D16" s="64">
        <f>'3課程資料'!I17</f>
        <v>0</v>
      </c>
      <c r="E16" s="60">
        <f>'3課程資料'!J17</f>
        <v>0</v>
      </c>
      <c r="F16" s="65">
        <f>'3課程資料'!M17</f>
        <v>0</v>
      </c>
      <c r="G16" s="65">
        <f>'3課程資料'!N17</f>
        <v>0</v>
      </c>
      <c r="H16" s="66">
        <f>'3課程資料'!O17</f>
        <v>0</v>
      </c>
      <c r="I16" s="60">
        <f>'3課程資料'!A17</f>
        <v>0</v>
      </c>
      <c r="J16" s="60" t="e">
        <f>'3課程資料'!L17</f>
        <v>#VALUE!</v>
      </c>
    </row>
    <row r="17" spans="1:10">
      <c r="A17" s="62">
        <f>'3課程資料'!B18</f>
        <v>0</v>
      </c>
      <c r="B17" s="62">
        <f>'3課程資料'!C18</f>
        <v>0</v>
      </c>
      <c r="C17" s="63">
        <f>'3課程資料'!H18</f>
        <v>0</v>
      </c>
      <c r="D17" s="64">
        <f>'3課程資料'!I18</f>
        <v>0</v>
      </c>
      <c r="E17" s="60">
        <f>'3課程資料'!J18</f>
        <v>0</v>
      </c>
      <c r="F17" s="65">
        <f>'3課程資料'!M18</f>
        <v>0</v>
      </c>
      <c r="G17" s="65">
        <f>'3課程資料'!N18</f>
        <v>0</v>
      </c>
      <c r="H17" s="66">
        <f>'3課程資料'!O18</f>
        <v>0</v>
      </c>
      <c r="I17" s="60">
        <f>'3課程資料'!A18</f>
        <v>0</v>
      </c>
      <c r="J17" s="60" t="e">
        <f>'3課程資料'!L18</f>
        <v>#VALUE!</v>
      </c>
    </row>
    <row r="18" spans="1:10">
      <c r="A18" s="62">
        <f>'3課程資料'!B19</f>
        <v>0</v>
      </c>
      <c r="B18" s="62">
        <f>'3課程資料'!C19</f>
        <v>0</v>
      </c>
      <c r="C18" s="63">
        <f>'3課程資料'!H19</f>
        <v>0</v>
      </c>
      <c r="D18" s="64">
        <f>'3課程資料'!I19</f>
        <v>0</v>
      </c>
      <c r="E18" s="60">
        <f>'3課程資料'!J19</f>
        <v>0</v>
      </c>
      <c r="F18" s="65">
        <f>'3課程資料'!M19</f>
        <v>0</v>
      </c>
      <c r="G18" s="65">
        <f>'3課程資料'!N19</f>
        <v>0</v>
      </c>
      <c r="H18" s="66">
        <f>'3課程資料'!O19</f>
        <v>0</v>
      </c>
      <c r="I18" s="60">
        <f>'3課程資料'!A19</f>
        <v>0</v>
      </c>
      <c r="J18" s="60" t="e">
        <f>'3課程資料'!L19</f>
        <v>#VALUE!</v>
      </c>
    </row>
    <row r="19" spans="1:10">
      <c r="A19" s="62">
        <f>'3課程資料'!B20</f>
        <v>0</v>
      </c>
      <c r="B19" s="62">
        <f>'3課程資料'!C20</f>
        <v>0</v>
      </c>
      <c r="C19" s="63">
        <f>'3課程資料'!H20</f>
        <v>0</v>
      </c>
      <c r="D19" s="64">
        <f>'3課程資料'!I20</f>
        <v>0</v>
      </c>
      <c r="E19" s="60">
        <f>'3課程資料'!J20</f>
        <v>0</v>
      </c>
      <c r="F19" s="65">
        <f>'3課程資料'!M20</f>
        <v>0</v>
      </c>
      <c r="G19" s="65">
        <f>'3課程資料'!N20</f>
        <v>0</v>
      </c>
      <c r="H19" s="66">
        <f>'3課程資料'!O20</f>
        <v>0</v>
      </c>
      <c r="I19" s="60">
        <f>'3課程資料'!A20</f>
        <v>0</v>
      </c>
      <c r="J19" s="60" t="e">
        <f>'3課程資料'!L20</f>
        <v>#VALUE!</v>
      </c>
    </row>
    <row r="20" spans="1:10">
      <c r="A20" s="62">
        <f>'3課程資料'!B21</f>
        <v>0</v>
      </c>
      <c r="B20" s="62">
        <f>'3課程資料'!C21</f>
        <v>0</v>
      </c>
      <c r="C20" s="63">
        <f>'3課程資料'!H21</f>
        <v>0</v>
      </c>
      <c r="D20" s="64">
        <f>'3課程資料'!I21</f>
        <v>0</v>
      </c>
      <c r="E20" s="60">
        <f>'3課程資料'!J21</f>
        <v>0</v>
      </c>
      <c r="F20" s="65">
        <f>'3課程資料'!M21</f>
        <v>0</v>
      </c>
      <c r="G20" s="65">
        <f>'3課程資料'!N21</f>
        <v>0</v>
      </c>
      <c r="H20" s="66">
        <f>'3課程資料'!O21</f>
        <v>0</v>
      </c>
      <c r="I20" s="60">
        <f>'3課程資料'!A21</f>
        <v>0</v>
      </c>
      <c r="J20" s="60" t="e">
        <f>'3課程資料'!L21</f>
        <v>#VALUE!</v>
      </c>
    </row>
    <row r="21" spans="1:10">
      <c r="A21" s="62">
        <f>'3課程資料'!B22</f>
        <v>0</v>
      </c>
      <c r="B21" s="62">
        <f>'3課程資料'!C22</f>
        <v>0</v>
      </c>
      <c r="C21" s="63">
        <f>'3課程資料'!H22</f>
        <v>0</v>
      </c>
      <c r="D21" s="64">
        <f>'3課程資料'!I22</f>
        <v>0</v>
      </c>
      <c r="E21" s="60">
        <f>'3課程資料'!J22</f>
        <v>0</v>
      </c>
      <c r="F21" s="65">
        <f>'3課程資料'!M22</f>
        <v>0</v>
      </c>
      <c r="G21" s="65">
        <f>'3課程資料'!N22</f>
        <v>0</v>
      </c>
      <c r="H21" s="66">
        <f>'3課程資料'!O22</f>
        <v>0</v>
      </c>
      <c r="I21" s="60">
        <f>'3課程資料'!A22</f>
        <v>0</v>
      </c>
      <c r="J21" s="60" t="e">
        <f>'3課程資料'!L22</f>
        <v>#VALUE!</v>
      </c>
    </row>
    <row r="22" spans="1:10">
      <c r="A22" s="62">
        <f>'3課程資料'!B23</f>
        <v>0</v>
      </c>
      <c r="B22" s="62">
        <f>'3課程資料'!C23</f>
        <v>0</v>
      </c>
      <c r="C22" s="63">
        <f>'3課程資料'!H23</f>
        <v>0</v>
      </c>
      <c r="D22" s="64">
        <f>'3課程資料'!I23</f>
        <v>0</v>
      </c>
      <c r="E22" s="60">
        <f>'3課程資料'!J23</f>
        <v>0</v>
      </c>
      <c r="F22" s="65">
        <f>'3課程資料'!M23</f>
        <v>0</v>
      </c>
      <c r="G22" s="65">
        <f>'3課程資料'!N23</f>
        <v>0</v>
      </c>
      <c r="H22" s="66">
        <f>'3課程資料'!O23</f>
        <v>0</v>
      </c>
      <c r="I22" s="60">
        <f>'3課程資料'!A23</f>
        <v>0</v>
      </c>
      <c r="J22" s="60" t="e">
        <f>'3課程資料'!L23</f>
        <v>#VALUE!</v>
      </c>
    </row>
    <row r="23" spans="1:10">
      <c r="A23" s="62">
        <f>'3課程資料'!B24</f>
        <v>0</v>
      </c>
      <c r="B23" s="62">
        <f>'3課程資料'!C24</f>
        <v>0</v>
      </c>
      <c r="C23" s="63">
        <f>'3課程資料'!H24</f>
        <v>0</v>
      </c>
      <c r="D23" s="64">
        <f>'3課程資料'!I24</f>
        <v>0</v>
      </c>
      <c r="E23" s="60">
        <f>'3課程資料'!J24</f>
        <v>0</v>
      </c>
      <c r="F23" s="65">
        <f>'3課程資料'!M24</f>
        <v>0</v>
      </c>
      <c r="G23" s="65">
        <f>'3課程資料'!N24</f>
        <v>0</v>
      </c>
      <c r="H23" s="66">
        <f>'3課程資料'!O24</f>
        <v>0</v>
      </c>
      <c r="I23" s="60">
        <f>'3課程資料'!A24</f>
        <v>0</v>
      </c>
      <c r="J23" s="60" t="e">
        <f>'3課程資料'!L24</f>
        <v>#VALUE!</v>
      </c>
    </row>
    <row r="24" spans="1:10">
      <c r="A24" s="62">
        <f>'3課程資料'!B25</f>
        <v>0</v>
      </c>
      <c r="B24" s="62">
        <f>'3課程資料'!C25</f>
        <v>0</v>
      </c>
      <c r="C24" s="63">
        <f>'3課程資料'!H25</f>
        <v>0</v>
      </c>
      <c r="D24" s="64">
        <f>'3課程資料'!I25</f>
        <v>0</v>
      </c>
      <c r="E24" s="60">
        <f>'3課程資料'!J25</f>
        <v>0</v>
      </c>
      <c r="F24" s="65">
        <f>'3課程資料'!M25</f>
        <v>0</v>
      </c>
      <c r="G24" s="65">
        <f>'3課程資料'!N25</f>
        <v>0</v>
      </c>
      <c r="H24" s="66">
        <f>'3課程資料'!O25</f>
        <v>0</v>
      </c>
      <c r="I24" s="60">
        <f>'3課程資料'!A25</f>
        <v>0</v>
      </c>
      <c r="J24" s="60" t="e">
        <f>'3課程資料'!L25</f>
        <v>#VALUE!</v>
      </c>
    </row>
    <row r="25" spans="1:10">
      <c r="A25" s="62">
        <f>'3課程資料'!B26</f>
        <v>0</v>
      </c>
      <c r="B25" s="62">
        <f>'3課程資料'!C26</f>
        <v>0</v>
      </c>
      <c r="C25" s="63">
        <f>'3課程資料'!H26</f>
        <v>0</v>
      </c>
      <c r="D25" s="64">
        <f>'3課程資料'!I26</f>
        <v>0</v>
      </c>
      <c r="E25" s="60">
        <f>'3課程資料'!J26</f>
        <v>0</v>
      </c>
      <c r="F25" s="65">
        <f>'3課程資料'!M26</f>
        <v>0</v>
      </c>
      <c r="G25" s="65">
        <f>'3課程資料'!N26</f>
        <v>0</v>
      </c>
      <c r="H25" s="66">
        <f>'3課程資料'!O26</f>
        <v>0</v>
      </c>
      <c r="I25" s="60">
        <f>'3課程資料'!A26</f>
        <v>0</v>
      </c>
      <c r="J25" s="60" t="e">
        <f>'3課程資料'!L26</f>
        <v>#VALUE!</v>
      </c>
    </row>
    <row r="26" spans="1:10">
      <c r="A26" s="62">
        <f>'3課程資料'!B27</f>
        <v>0</v>
      </c>
      <c r="B26" s="62">
        <f>'3課程資料'!C27</f>
        <v>0</v>
      </c>
      <c r="C26" s="63">
        <f>'3課程資料'!H27</f>
        <v>0</v>
      </c>
      <c r="D26" s="64">
        <f>'3課程資料'!I27</f>
        <v>0</v>
      </c>
      <c r="E26" s="60">
        <f>'3課程資料'!J27</f>
        <v>0</v>
      </c>
      <c r="F26" s="65">
        <f>'3課程資料'!M27</f>
        <v>0</v>
      </c>
      <c r="G26" s="65">
        <f>'3課程資料'!N27</f>
        <v>0</v>
      </c>
      <c r="H26" s="66">
        <f>'3課程資料'!O27</f>
        <v>0</v>
      </c>
      <c r="I26" s="60">
        <f>'3課程資料'!A27</f>
        <v>0</v>
      </c>
      <c r="J26" s="60" t="e">
        <f>'3課程資料'!L27</f>
        <v>#VALUE!</v>
      </c>
    </row>
    <row r="27" spans="1:10">
      <c r="A27" s="62">
        <f>'3課程資料'!B28</f>
        <v>0</v>
      </c>
      <c r="B27" s="62">
        <f>'3課程資料'!C28</f>
        <v>0</v>
      </c>
      <c r="C27" s="63">
        <f>'3課程資料'!H28</f>
        <v>0</v>
      </c>
      <c r="D27" s="64">
        <f>'3課程資料'!I28</f>
        <v>0</v>
      </c>
      <c r="E27" s="60">
        <f>'3課程資料'!J28</f>
        <v>0</v>
      </c>
      <c r="F27" s="65">
        <f>'3課程資料'!M28</f>
        <v>0</v>
      </c>
      <c r="G27" s="65">
        <f>'3課程資料'!N28</f>
        <v>0</v>
      </c>
      <c r="H27" s="66">
        <f>'3課程資料'!O28</f>
        <v>0</v>
      </c>
      <c r="I27" s="60">
        <f>'3課程資料'!A28</f>
        <v>0</v>
      </c>
      <c r="J27" s="60" t="e">
        <f>'3課程資料'!L28</f>
        <v>#VALUE!</v>
      </c>
    </row>
    <row r="28" spans="1:10">
      <c r="A28" s="62">
        <f>'3課程資料'!B29</f>
        <v>0</v>
      </c>
      <c r="B28" s="62">
        <f>'3課程資料'!C29</f>
        <v>0</v>
      </c>
      <c r="C28" s="63">
        <f>'3課程資料'!H29</f>
        <v>0</v>
      </c>
      <c r="D28" s="64">
        <f>'3課程資料'!I29</f>
        <v>0</v>
      </c>
      <c r="E28" s="60">
        <f>'3課程資料'!J29</f>
        <v>0</v>
      </c>
      <c r="F28" s="65">
        <f>'3課程資料'!M29</f>
        <v>0</v>
      </c>
      <c r="G28" s="65">
        <f>'3課程資料'!N29</f>
        <v>0</v>
      </c>
      <c r="H28" s="66">
        <f>'3課程資料'!O29</f>
        <v>0</v>
      </c>
      <c r="I28" s="60">
        <f>'3課程資料'!A29</f>
        <v>0</v>
      </c>
      <c r="J28" s="60" t="e">
        <f>'3課程資料'!L29</f>
        <v>#VALUE!</v>
      </c>
    </row>
    <row r="29" spans="1:10">
      <c r="A29" s="62">
        <f>'3課程資料'!B30</f>
        <v>0</v>
      </c>
      <c r="B29" s="62">
        <f>'3課程資料'!C30</f>
        <v>0</v>
      </c>
      <c r="C29" s="63">
        <f>'3課程資料'!H30</f>
        <v>0</v>
      </c>
      <c r="D29" s="64">
        <f>'3課程資料'!I30</f>
        <v>0</v>
      </c>
      <c r="E29" s="60">
        <f>'3課程資料'!J30</f>
        <v>0</v>
      </c>
      <c r="F29" s="65">
        <f>'3課程資料'!M30</f>
        <v>0</v>
      </c>
      <c r="G29" s="65">
        <f>'3課程資料'!N30</f>
        <v>0</v>
      </c>
      <c r="H29" s="66">
        <f>'3課程資料'!O30</f>
        <v>0</v>
      </c>
      <c r="I29" s="60">
        <f>'3課程資料'!A30</f>
        <v>0</v>
      </c>
      <c r="J29" s="60" t="e">
        <f>'3課程資料'!L30</f>
        <v>#VALUE!</v>
      </c>
    </row>
  </sheetData>
  <phoneticPr fontId="5" type="noConversion"/>
  <dataValidations count="2">
    <dataValidation type="textLength" operator="equal" allowBlank="1" showInputMessage="1" showErrorMessage="1" errorTitle="課程結束時間錯誤" error="請填入課程結束時間，格式為YYYMMDDHHMM。_x000a_每半小時為一個基準時間單位。例如：09303101200。" sqref="B30:B1048576" xr:uid="{FE25EB76-6766-4DF0-853A-72EC9E699AF4}">
      <formula1>11</formula1>
    </dataValidation>
    <dataValidation type="textLength" operator="equal" allowBlank="1" showInputMessage="1" showErrorMessage="1" errorTitle="課程開始時間錯誤" error="請填入課程開始時間，格式為YYYMMDDHHMM_x000a_每半小時為一個基準時間單位。例如：09302101030。" sqref="A30:A1048576" xr:uid="{A769C86E-7099-4389-890D-5A2F5B6EE1B6}">
      <formula1>11</formula1>
    </dataValidation>
  </dataValidations>
  <pageMargins left="0.74791666666666667" right="0.74791666666666667" top="0.98402777777777783" bottom="0.98402777777777783" header="0.51180555555555562" footer="0.51180555555555562"/>
  <pageSetup paperSize="9" scale="48" firstPageNumber="0" fitToHeight="0" orientation="landscape" r:id="rId1"/>
  <headerFooter alignWithMargins="0">
    <oddHeader>&amp;C課程匯入表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5C1E-70DB-46E1-8B6E-6072D676AA4B}">
  <sheetPr>
    <tabColor rgb="FFB2F07A"/>
  </sheetPr>
  <dimension ref="A1:K200"/>
  <sheetViews>
    <sheetView zoomScaleNormal="100" workbookViewId="0">
      <selection activeCell="D1" sqref="D1:D1048576"/>
    </sheetView>
  </sheetViews>
  <sheetFormatPr defaultColWidth="23" defaultRowHeight="16.5"/>
  <cols>
    <col min="1" max="1" width="20.625" style="94" customWidth="1"/>
    <col min="2" max="2" width="23" style="94" customWidth="1"/>
    <col min="3" max="3" width="13.5" style="94" customWidth="1"/>
    <col min="4" max="5" width="20.625" style="61" customWidth="1"/>
    <col min="6" max="6" width="21.875" style="61" bestFit="1" customWidth="1"/>
    <col min="7" max="16384" width="23" style="61"/>
  </cols>
  <sheetData>
    <row r="1" spans="1:11" ht="19.5">
      <c r="A1" s="115" t="s">
        <v>80</v>
      </c>
      <c r="B1" s="116" t="s">
        <v>28</v>
      </c>
      <c r="C1" s="116" t="s">
        <v>29</v>
      </c>
      <c r="D1" s="117" t="s">
        <v>81</v>
      </c>
      <c r="E1" s="118" t="s">
        <v>82</v>
      </c>
      <c r="F1" s="115" t="s">
        <v>107</v>
      </c>
      <c r="G1" s="114" t="s">
        <v>112</v>
      </c>
    </row>
    <row r="2" spans="1:11">
      <c r="A2" s="91" t="s">
        <v>98</v>
      </c>
      <c r="B2" s="92"/>
      <c r="C2" s="96"/>
      <c r="D2" s="103" t="s">
        <v>108</v>
      </c>
      <c r="E2" s="104"/>
      <c r="F2" s="105"/>
      <c r="G2" s="112" t="s">
        <v>113</v>
      </c>
      <c r="H2" s="113"/>
      <c r="I2" s="113"/>
      <c r="J2" s="113"/>
      <c r="K2" s="113"/>
    </row>
    <row r="3" spans="1:11">
      <c r="A3" s="91" t="s">
        <v>99</v>
      </c>
      <c r="B3" s="92"/>
      <c r="C3" s="96"/>
      <c r="D3" s="103"/>
      <c r="E3" s="104"/>
      <c r="F3" s="105"/>
      <c r="H3" s="113"/>
      <c r="I3" s="113"/>
      <c r="J3" s="113"/>
      <c r="K3" s="113"/>
    </row>
    <row r="4" spans="1:11">
      <c r="A4" s="91"/>
      <c r="B4" s="92"/>
      <c r="C4" s="96"/>
      <c r="D4" s="103"/>
      <c r="E4" s="104"/>
      <c r="F4" s="105"/>
    </row>
    <row r="5" spans="1:11">
      <c r="A5" s="91"/>
      <c r="B5" s="92"/>
      <c r="C5" s="96"/>
      <c r="D5" s="103"/>
      <c r="E5" s="106"/>
      <c r="F5" s="105"/>
    </row>
    <row r="6" spans="1:11">
      <c r="A6" s="93"/>
      <c r="D6" s="95"/>
    </row>
    <row r="7" spans="1:11">
      <c r="A7" s="93"/>
      <c r="D7" s="95"/>
    </row>
    <row r="8" spans="1:11">
      <c r="A8" s="93"/>
      <c r="D8" s="95"/>
    </row>
    <row r="9" spans="1:11">
      <c r="A9" s="93"/>
      <c r="D9" s="95"/>
    </row>
    <row r="10" spans="1:11">
      <c r="A10" s="93"/>
      <c r="D10" s="95"/>
    </row>
    <row r="11" spans="1:11">
      <c r="A11" s="93"/>
      <c r="D11" s="95"/>
    </row>
    <row r="12" spans="1:11">
      <c r="A12" s="93"/>
      <c r="D12" s="95"/>
    </row>
    <row r="13" spans="1:11">
      <c r="A13" s="93"/>
      <c r="D13" s="95"/>
    </row>
    <row r="14" spans="1:11">
      <c r="A14" s="93"/>
      <c r="D14" s="95"/>
    </row>
    <row r="15" spans="1:11">
      <c r="A15" s="93"/>
      <c r="D15" s="95"/>
    </row>
    <row r="16" spans="1:11">
      <c r="A16" s="93"/>
      <c r="D16" s="95"/>
    </row>
    <row r="17" spans="1:4">
      <c r="A17" s="93"/>
      <c r="D17" s="95"/>
    </row>
    <row r="18" spans="1:4">
      <c r="A18" s="93"/>
      <c r="D18" s="95"/>
    </row>
    <row r="19" spans="1:4">
      <c r="A19" s="93"/>
      <c r="D19" s="95"/>
    </row>
    <row r="20" spans="1:4">
      <c r="A20" s="93"/>
      <c r="D20" s="95"/>
    </row>
    <row r="21" spans="1:4">
      <c r="A21" s="93"/>
      <c r="D21" s="95"/>
    </row>
    <row r="22" spans="1:4">
      <c r="A22" s="93"/>
      <c r="D22" s="95"/>
    </row>
    <row r="23" spans="1:4">
      <c r="A23" s="93"/>
      <c r="D23" s="95"/>
    </row>
    <row r="24" spans="1:4">
      <c r="A24" s="93"/>
      <c r="D24" s="95"/>
    </row>
    <row r="25" spans="1:4">
      <c r="A25" s="93"/>
      <c r="D25" s="95"/>
    </row>
    <row r="26" spans="1:4">
      <c r="A26" s="93"/>
      <c r="D26" s="95"/>
    </row>
    <row r="27" spans="1:4">
      <c r="A27" s="93"/>
      <c r="D27" s="95"/>
    </row>
    <row r="28" spans="1:4">
      <c r="A28" s="93"/>
      <c r="D28" s="95"/>
    </row>
    <row r="29" spans="1:4">
      <c r="A29" s="93"/>
      <c r="D29" s="95"/>
    </row>
    <row r="30" spans="1:4">
      <c r="A30" s="93"/>
      <c r="D30" s="95"/>
    </row>
    <row r="31" spans="1:4">
      <c r="A31" s="93"/>
      <c r="D31" s="95"/>
    </row>
    <row r="32" spans="1:4">
      <c r="A32" s="93"/>
      <c r="D32" s="95"/>
    </row>
    <row r="33" spans="1:4">
      <c r="A33" s="93"/>
      <c r="D33" s="95"/>
    </row>
    <row r="34" spans="1:4">
      <c r="A34" s="93"/>
      <c r="D34" s="95"/>
    </row>
    <row r="35" spans="1:4">
      <c r="A35" s="93"/>
      <c r="D35" s="95"/>
    </row>
    <row r="36" spans="1:4">
      <c r="A36" s="93"/>
      <c r="D36" s="95"/>
    </row>
    <row r="37" spans="1:4">
      <c r="A37" s="93"/>
      <c r="D37" s="95"/>
    </row>
    <row r="38" spans="1:4">
      <c r="A38" s="93"/>
      <c r="D38" s="95"/>
    </row>
    <row r="39" spans="1:4">
      <c r="A39" s="93"/>
      <c r="D39" s="95"/>
    </row>
    <row r="40" spans="1:4">
      <c r="A40" s="93"/>
      <c r="D40" s="95"/>
    </row>
    <row r="41" spans="1:4">
      <c r="A41" s="93"/>
      <c r="D41" s="95"/>
    </row>
    <row r="42" spans="1:4">
      <c r="A42" s="93"/>
      <c r="D42" s="95"/>
    </row>
    <row r="43" spans="1:4">
      <c r="A43" s="93"/>
      <c r="D43" s="95"/>
    </row>
    <row r="44" spans="1:4">
      <c r="A44" s="93"/>
      <c r="D44" s="95"/>
    </row>
    <row r="45" spans="1:4">
      <c r="A45" s="93"/>
      <c r="D45" s="95"/>
    </row>
    <row r="46" spans="1:4">
      <c r="A46" s="93"/>
      <c r="D46" s="95"/>
    </row>
    <row r="47" spans="1:4">
      <c r="A47" s="93"/>
      <c r="D47" s="95"/>
    </row>
    <row r="48" spans="1:4">
      <c r="A48" s="93"/>
      <c r="D48" s="95"/>
    </row>
    <row r="49" spans="1:4">
      <c r="A49" s="93"/>
      <c r="D49" s="95"/>
    </row>
    <row r="50" spans="1:4">
      <c r="A50" s="93"/>
      <c r="D50" s="95"/>
    </row>
    <row r="51" spans="1:4">
      <c r="A51" s="93"/>
      <c r="D51" s="95"/>
    </row>
    <row r="52" spans="1:4">
      <c r="A52" s="93"/>
      <c r="D52" s="95"/>
    </row>
    <row r="53" spans="1:4">
      <c r="A53" s="93"/>
      <c r="D53" s="95"/>
    </row>
    <row r="54" spans="1:4">
      <c r="A54" s="93"/>
      <c r="D54" s="95"/>
    </row>
    <row r="55" spans="1:4">
      <c r="A55" s="93"/>
      <c r="D55" s="95"/>
    </row>
    <row r="56" spans="1:4">
      <c r="A56" s="93"/>
      <c r="D56" s="95"/>
    </row>
    <row r="57" spans="1:4">
      <c r="A57" s="93"/>
      <c r="D57" s="95"/>
    </row>
    <row r="58" spans="1:4">
      <c r="A58" s="93"/>
      <c r="D58" s="95"/>
    </row>
    <row r="59" spans="1:4">
      <c r="A59" s="93"/>
      <c r="D59" s="95"/>
    </row>
    <row r="60" spans="1:4">
      <c r="A60" s="93"/>
      <c r="D60" s="95"/>
    </row>
    <row r="61" spans="1:4">
      <c r="A61" s="93"/>
      <c r="D61" s="95"/>
    </row>
    <row r="62" spans="1:4">
      <c r="A62" s="93"/>
      <c r="D62" s="95"/>
    </row>
    <row r="63" spans="1:4">
      <c r="A63" s="93"/>
      <c r="D63" s="95"/>
    </row>
    <row r="64" spans="1:4">
      <c r="A64" s="93"/>
      <c r="D64" s="95"/>
    </row>
    <row r="65" spans="1:4">
      <c r="A65" s="93"/>
      <c r="D65" s="95"/>
    </row>
    <row r="66" spans="1:4">
      <c r="A66" s="93"/>
      <c r="D66" s="95"/>
    </row>
    <row r="67" spans="1:4">
      <c r="A67" s="93"/>
      <c r="D67" s="95"/>
    </row>
    <row r="68" spans="1:4">
      <c r="A68" s="93"/>
      <c r="D68" s="95"/>
    </row>
    <row r="69" spans="1:4">
      <c r="A69" s="93"/>
      <c r="D69" s="95"/>
    </row>
    <row r="70" spans="1:4">
      <c r="A70" s="93"/>
      <c r="D70" s="95"/>
    </row>
    <row r="71" spans="1:4">
      <c r="A71" s="93"/>
      <c r="D71" s="95"/>
    </row>
    <row r="72" spans="1:4">
      <c r="A72" s="93"/>
      <c r="D72" s="95"/>
    </row>
    <row r="73" spans="1:4">
      <c r="A73" s="93"/>
      <c r="D73" s="95"/>
    </row>
    <row r="74" spans="1:4">
      <c r="A74" s="93"/>
      <c r="D74" s="95"/>
    </row>
    <row r="75" spans="1:4">
      <c r="A75" s="93"/>
      <c r="D75" s="95"/>
    </row>
    <row r="76" spans="1:4">
      <c r="A76" s="93"/>
      <c r="D76" s="95"/>
    </row>
    <row r="77" spans="1:4">
      <c r="A77" s="93"/>
      <c r="D77" s="95"/>
    </row>
    <row r="78" spans="1:4">
      <c r="A78" s="93"/>
      <c r="D78" s="95"/>
    </row>
    <row r="79" spans="1:4">
      <c r="A79" s="93"/>
      <c r="D79" s="95"/>
    </row>
    <row r="80" spans="1:4">
      <c r="A80" s="93"/>
      <c r="D80" s="95"/>
    </row>
    <row r="81" spans="1:4">
      <c r="A81" s="93"/>
      <c r="D81" s="95"/>
    </row>
    <row r="82" spans="1:4">
      <c r="A82" s="93"/>
      <c r="D82" s="95"/>
    </row>
    <row r="83" spans="1:4">
      <c r="A83" s="93"/>
      <c r="D83" s="95"/>
    </row>
    <row r="84" spans="1:4">
      <c r="A84" s="93"/>
      <c r="D84" s="95"/>
    </row>
    <row r="85" spans="1:4">
      <c r="A85" s="93"/>
      <c r="D85" s="95"/>
    </row>
    <row r="86" spans="1:4">
      <c r="A86" s="93"/>
      <c r="D86" s="95"/>
    </row>
    <row r="87" spans="1:4">
      <c r="A87" s="93"/>
      <c r="D87" s="95"/>
    </row>
    <row r="88" spans="1:4">
      <c r="A88" s="93"/>
      <c r="D88" s="95"/>
    </row>
    <row r="89" spans="1:4">
      <c r="A89" s="93"/>
      <c r="D89" s="95"/>
    </row>
    <row r="90" spans="1:4">
      <c r="A90" s="93"/>
      <c r="D90" s="95"/>
    </row>
    <row r="91" spans="1:4">
      <c r="A91" s="93"/>
      <c r="D91" s="95"/>
    </row>
    <row r="92" spans="1:4">
      <c r="A92" s="93"/>
      <c r="D92" s="95"/>
    </row>
    <row r="93" spans="1:4">
      <c r="A93" s="93"/>
      <c r="D93" s="95"/>
    </row>
    <row r="94" spans="1:4">
      <c r="A94" s="93"/>
      <c r="D94" s="95"/>
    </row>
    <row r="95" spans="1:4">
      <c r="A95" s="93"/>
      <c r="D95" s="95"/>
    </row>
    <row r="96" spans="1:4">
      <c r="A96" s="93"/>
      <c r="D96" s="95"/>
    </row>
    <row r="97" spans="1:4">
      <c r="A97" s="93"/>
      <c r="D97" s="95"/>
    </row>
    <row r="98" spans="1:4">
      <c r="A98" s="93"/>
      <c r="D98" s="95"/>
    </row>
    <row r="99" spans="1:4">
      <c r="A99" s="93"/>
      <c r="D99" s="95"/>
    </row>
    <row r="100" spans="1:4">
      <c r="A100" s="93"/>
      <c r="D100" s="95"/>
    </row>
    <row r="101" spans="1:4">
      <c r="A101" s="93"/>
      <c r="D101" s="95"/>
    </row>
    <row r="102" spans="1:4">
      <c r="A102" s="93"/>
      <c r="D102" s="95"/>
    </row>
    <row r="103" spans="1:4">
      <c r="A103" s="93"/>
      <c r="D103" s="95"/>
    </row>
    <row r="104" spans="1:4">
      <c r="A104" s="93"/>
      <c r="D104" s="95"/>
    </row>
    <row r="105" spans="1:4">
      <c r="A105" s="93"/>
      <c r="D105" s="95"/>
    </row>
    <row r="106" spans="1:4">
      <c r="A106" s="93"/>
      <c r="D106" s="95"/>
    </row>
    <row r="107" spans="1:4">
      <c r="A107" s="93"/>
      <c r="D107" s="95"/>
    </row>
    <row r="108" spans="1:4">
      <c r="A108" s="93"/>
      <c r="D108" s="95"/>
    </row>
    <row r="109" spans="1:4">
      <c r="A109" s="93"/>
      <c r="D109" s="95"/>
    </row>
    <row r="110" spans="1:4">
      <c r="A110" s="93"/>
      <c r="D110" s="95"/>
    </row>
    <row r="111" spans="1:4">
      <c r="A111" s="93"/>
      <c r="D111" s="95"/>
    </row>
    <row r="112" spans="1:4">
      <c r="A112" s="93"/>
      <c r="D112" s="95"/>
    </row>
    <row r="113" spans="1:4">
      <c r="A113" s="93"/>
      <c r="D113" s="95"/>
    </row>
    <row r="114" spans="1:4">
      <c r="A114" s="93"/>
      <c r="D114" s="95"/>
    </row>
    <row r="115" spans="1:4">
      <c r="A115" s="93"/>
      <c r="D115" s="95"/>
    </row>
    <row r="116" spans="1:4">
      <c r="A116" s="93"/>
      <c r="D116" s="95"/>
    </row>
    <row r="117" spans="1:4">
      <c r="A117" s="93"/>
      <c r="D117" s="95"/>
    </row>
    <row r="118" spans="1:4">
      <c r="A118" s="93"/>
      <c r="D118" s="95"/>
    </row>
    <row r="119" spans="1:4">
      <c r="A119" s="93"/>
      <c r="D119" s="95"/>
    </row>
    <row r="120" spans="1:4">
      <c r="A120" s="93"/>
      <c r="D120" s="95"/>
    </row>
    <row r="121" spans="1:4">
      <c r="A121" s="93"/>
      <c r="D121" s="95"/>
    </row>
    <row r="122" spans="1:4">
      <c r="A122" s="93"/>
      <c r="D122" s="95"/>
    </row>
    <row r="123" spans="1:4">
      <c r="A123" s="93"/>
      <c r="D123" s="95"/>
    </row>
    <row r="124" spans="1:4">
      <c r="A124" s="93"/>
      <c r="D124" s="95"/>
    </row>
    <row r="125" spans="1:4">
      <c r="A125" s="93"/>
      <c r="D125" s="95"/>
    </row>
    <row r="126" spans="1:4">
      <c r="A126" s="93"/>
      <c r="D126" s="95"/>
    </row>
    <row r="127" spans="1:4">
      <c r="A127" s="93"/>
      <c r="D127" s="95"/>
    </row>
    <row r="128" spans="1:4">
      <c r="A128" s="93"/>
      <c r="D128" s="95"/>
    </row>
    <row r="129" spans="1:4">
      <c r="A129" s="93"/>
      <c r="D129" s="95"/>
    </row>
    <row r="130" spans="1:4">
      <c r="A130" s="93"/>
      <c r="D130" s="95"/>
    </row>
    <row r="131" spans="1:4">
      <c r="A131" s="93"/>
      <c r="D131" s="95"/>
    </row>
    <row r="132" spans="1:4">
      <c r="A132" s="93"/>
      <c r="D132" s="95"/>
    </row>
    <row r="133" spans="1:4">
      <c r="A133" s="93"/>
      <c r="D133" s="95"/>
    </row>
    <row r="134" spans="1:4">
      <c r="A134" s="93"/>
      <c r="D134" s="95"/>
    </row>
    <row r="135" spans="1:4">
      <c r="A135" s="93"/>
      <c r="D135" s="95"/>
    </row>
    <row r="136" spans="1:4">
      <c r="A136" s="93"/>
      <c r="D136" s="95"/>
    </row>
    <row r="137" spans="1:4">
      <c r="A137" s="93"/>
      <c r="D137" s="95"/>
    </row>
    <row r="138" spans="1:4">
      <c r="A138" s="93"/>
      <c r="D138" s="95"/>
    </row>
    <row r="139" spans="1:4">
      <c r="A139" s="93"/>
      <c r="D139" s="95"/>
    </row>
    <row r="140" spans="1:4">
      <c r="A140" s="93"/>
      <c r="D140" s="95"/>
    </row>
    <row r="141" spans="1:4">
      <c r="A141" s="93"/>
      <c r="D141" s="95"/>
    </row>
    <row r="142" spans="1:4">
      <c r="A142" s="93"/>
      <c r="D142" s="95"/>
    </row>
    <row r="143" spans="1:4">
      <c r="A143" s="93"/>
      <c r="D143" s="95"/>
    </row>
    <row r="144" spans="1:4">
      <c r="A144" s="93"/>
      <c r="D144" s="95"/>
    </row>
    <row r="145" spans="1:4">
      <c r="A145" s="93"/>
      <c r="D145" s="95"/>
    </row>
    <row r="146" spans="1:4">
      <c r="A146" s="93"/>
      <c r="D146" s="95"/>
    </row>
    <row r="147" spans="1:4">
      <c r="A147" s="93"/>
      <c r="D147" s="95"/>
    </row>
    <row r="148" spans="1:4">
      <c r="A148" s="93"/>
      <c r="D148" s="95"/>
    </row>
    <row r="149" spans="1:4">
      <c r="A149" s="93"/>
      <c r="D149" s="95"/>
    </row>
    <row r="150" spans="1:4">
      <c r="A150" s="93"/>
      <c r="D150" s="95"/>
    </row>
    <row r="151" spans="1:4">
      <c r="A151" s="93"/>
      <c r="D151" s="95"/>
    </row>
    <row r="152" spans="1:4">
      <c r="A152" s="93"/>
      <c r="D152" s="95"/>
    </row>
    <row r="153" spans="1:4">
      <c r="A153" s="93"/>
      <c r="D153" s="95"/>
    </row>
    <row r="154" spans="1:4">
      <c r="A154" s="93"/>
      <c r="D154" s="95"/>
    </row>
    <row r="155" spans="1:4">
      <c r="A155" s="93"/>
      <c r="D155" s="95"/>
    </row>
    <row r="156" spans="1:4">
      <c r="A156" s="93"/>
      <c r="D156" s="95"/>
    </row>
    <row r="157" spans="1:4">
      <c r="A157" s="93"/>
      <c r="D157" s="95"/>
    </row>
    <row r="158" spans="1:4">
      <c r="A158" s="93"/>
      <c r="D158" s="95"/>
    </row>
    <row r="159" spans="1:4">
      <c r="A159" s="93"/>
      <c r="D159" s="95"/>
    </row>
    <row r="160" spans="1:4">
      <c r="A160" s="93"/>
      <c r="D160" s="95"/>
    </row>
    <row r="161" spans="1:4">
      <c r="A161" s="93"/>
      <c r="D161" s="95"/>
    </row>
    <row r="162" spans="1:4">
      <c r="A162" s="93"/>
      <c r="D162" s="95"/>
    </row>
    <row r="163" spans="1:4">
      <c r="A163" s="93"/>
      <c r="D163" s="95"/>
    </row>
    <row r="164" spans="1:4">
      <c r="A164" s="93"/>
      <c r="D164" s="95"/>
    </row>
    <row r="165" spans="1:4">
      <c r="A165" s="93"/>
      <c r="D165" s="95"/>
    </row>
    <row r="166" spans="1:4">
      <c r="A166" s="93"/>
      <c r="D166" s="95"/>
    </row>
    <row r="167" spans="1:4">
      <c r="A167" s="93"/>
      <c r="D167" s="95"/>
    </row>
    <row r="168" spans="1:4">
      <c r="A168" s="93"/>
      <c r="D168" s="95"/>
    </row>
    <row r="169" spans="1:4">
      <c r="A169" s="93"/>
      <c r="D169" s="95"/>
    </row>
    <row r="170" spans="1:4">
      <c r="A170" s="93"/>
      <c r="D170" s="95"/>
    </row>
    <row r="171" spans="1:4">
      <c r="A171" s="93"/>
      <c r="D171" s="95"/>
    </row>
    <row r="172" spans="1:4">
      <c r="A172" s="93"/>
      <c r="D172" s="95"/>
    </row>
    <row r="173" spans="1:4">
      <c r="A173" s="93"/>
      <c r="D173" s="95"/>
    </row>
    <row r="174" spans="1:4">
      <c r="A174" s="93"/>
      <c r="D174" s="95"/>
    </row>
    <row r="175" spans="1:4">
      <c r="A175" s="93"/>
      <c r="D175" s="95"/>
    </row>
    <row r="176" spans="1:4">
      <c r="A176" s="93"/>
      <c r="D176" s="95"/>
    </row>
    <row r="177" spans="1:4">
      <c r="A177" s="93"/>
      <c r="D177" s="95"/>
    </row>
    <row r="178" spans="1:4">
      <c r="A178" s="93"/>
      <c r="D178" s="95"/>
    </row>
    <row r="179" spans="1:4">
      <c r="A179" s="93"/>
      <c r="D179" s="95"/>
    </row>
    <row r="180" spans="1:4">
      <c r="A180" s="93"/>
      <c r="D180" s="95"/>
    </row>
    <row r="181" spans="1:4">
      <c r="A181" s="93"/>
      <c r="D181" s="95"/>
    </row>
    <row r="182" spans="1:4">
      <c r="A182" s="93"/>
      <c r="D182" s="95"/>
    </row>
    <row r="183" spans="1:4">
      <c r="A183" s="93"/>
      <c r="D183" s="95"/>
    </row>
    <row r="184" spans="1:4">
      <c r="A184" s="93"/>
      <c r="D184" s="95"/>
    </row>
    <row r="185" spans="1:4">
      <c r="A185" s="93"/>
      <c r="D185" s="95"/>
    </row>
    <row r="186" spans="1:4">
      <c r="A186" s="93"/>
      <c r="D186" s="95"/>
    </row>
    <row r="187" spans="1:4">
      <c r="A187" s="93"/>
      <c r="D187" s="95"/>
    </row>
    <row r="188" spans="1:4">
      <c r="A188" s="93"/>
      <c r="D188" s="95"/>
    </row>
    <row r="189" spans="1:4">
      <c r="A189" s="93"/>
      <c r="D189" s="95"/>
    </row>
    <row r="190" spans="1:4">
      <c r="A190" s="93"/>
      <c r="D190" s="95"/>
    </row>
    <row r="191" spans="1:4">
      <c r="A191" s="93"/>
      <c r="D191" s="95"/>
    </row>
    <row r="192" spans="1:4">
      <c r="A192" s="93"/>
      <c r="D192" s="95"/>
    </row>
    <row r="193" spans="1:4">
      <c r="A193" s="93"/>
      <c r="D193" s="95"/>
    </row>
    <row r="194" spans="1:4">
      <c r="A194" s="93"/>
      <c r="D194" s="95"/>
    </row>
    <row r="195" spans="1:4">
      <c r="A195" s="93"/>
      <c r="D195" s="95"/>
    </row>
    <row r="196" spans="1:4">
      <c r="A196" s="93"/>
      <c r="D196" s="95"/>
    </row>
    <row r="197" spans="1:4">
      <c r="A197" s="93"/>
      <c r="D197" s="95"/>
    </row>
    <row r="198" spans="1:4">
      <c r="A198" s="93"/>
      <c r="D198" s="95"/>
    </row>
    <row r="199" spans="1:4">
      <c r="A199" s="93"/>
      <c r="D199" s="95"/>
    </row>
    <row r="200" spans="1:4">
      <c r="A200" s="93"/>
      <c r="D200" s="95"/>
    </row>
  </sheetData>
  <sheetProtection insertRows="0" selectLockedCells="1"/>
  <phoneticPr fontId="5" type="noConversion"/>
  <dataValidations count="3">
    <dataValidation type="textLength" operator="lessThanOrEqual" allowBlank="1" showInputMessage="1" showErrorMessage="1" errorTitle="訓練人員身份證字號錯誤" error="請填入訓練人員身份證字號，最多10碼" sqref="B1:B1048576" xr:uid="{765FA303-C8B0-4AB9-8CE7-BA7471BF2FD1}">
      <formula1>10</formula1>
    </dataValidation>
    <dataValidation type="list" allowBlank="1" showInputMessage="1" showErrorMessage="1" sqref="A2:A200" xr:uid="{8F028B71-FF8A-4206-B795-E655F8797A9B}">
      <formula1>"授課者,學員"</formula1>
    </dataValidation>
    <dataValidation type="list" allowBlank="1" showInputMessage="1" showErrorMessage="1" sqref="D2:D200" xr:uid="{98EE638B-0274-4F73-8290-C8E29E57C250}">
      <formula1>"符合,不符合"</formula1>
    </dataValidation>
  </dataValidation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Header>&amp;C課程完訓人員匯入表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9386-DE64-4922-ABC5-9743E5A94570}">
  <sheetPr>
    <tabColor rgb="FFB2F07A"/>
  </sheetPr>
  <dimension ref="A1:K200"/>
  <sheetViews>
    <sheetView zoomScaleNormal="100" workbookViewId="0">
      <selection activeCell="D1" sqref="D1:D1048576"/>
    </sheetView>
  </sheetViews>
  <sheetFormatPr defaultColWidth="23" defaultRowHeight="16.5"/>
  <cols>
    <col min="1" max="1" width="20.625" style="94" customWidth="1"/>
    <col min="2" max="2" width="23" style="94" customWidth="1"/>
    <col min="3" max="3" width="13.5" style="94" customWidth="1"/>
    <col min="4" max="5" width="20.625" style="61" customWidth="1"/>
    <col min="6" max="6" width="21.875" style="61" bestFit="1" customWidth="1"/>
    <col min="7" max="16384" width="23" style="61"/>
  </cols>
  <sheetData>
    <row r="1" spans="1:11" ht="19.5">
      <c r="A1" s="115" t="s">
        <v>80</v>
      </c>
      <c r="B1" s="116" t="s">
        <v>28</v>
      </c>
      <c r="C1" s="116" t="s">
        <v>29</v>
      </c>
      <c r="D1" s="117" t="s">
        <v>81</v>
      </c>
      <c r="E1" s="118" t="s">
        <v>82</v>
      </c>
      <c r="F1" s="115" t="s">
        <v>107</v>
      </c>
      <c r="G1" s="114" t="s">
        <v>112</v>
      </c>
    </row>
    <row r="2" spans="1:11">
      <c r="A2" s="91" t="s">
        <v>98</v>
      </c>
      <c r="B2" s="92"/>
      <c r="C2" s="96"/>
      <c r="D2" s="103" t="s">
        <v>108</v>
      </c>
      <c r="E2" s="104"/>
      <c r="F2" s="105"/>
      <c r="G2" s="112" t="s">
        <v>113</v>
      </c>
      <c r="H2" s="113"/>
      <c r="I2" s="113"/>
      <c r="J2" s="113"/>
      <c r="K2" s="113"/>
    </row>
    <row r="3" spans="1:11">
      <c r="A3" s="91" t="s">
        <v>99</v>
      </c>
      <c r="B3" s="92"/>
      <c r="C3" s="96"/>
      <c r="D3" s="103"/>
      <c r="E3" s="104"/>
      <c r="F3" s="105"/>
      <c r="H3" s="113"/>
      <c r="I3" s="113"/>
      <c r="J3" s="113"/>
      <c r="K3" s="113"/>
    </row>
    <row r="4" spans="1:11">
      <c r="A4" s="91"/>
      <c r="B4" s="92"/>
      <c r="C4" s="96"/>
      <c r="D4" s="103"/>
      <c r="E4" s="104"/>
      <c r="F4" s="105"/>
    </row>
    <row r="5" spans="1:11">
      <c r="A5" s="91"/>
      <c r="B5" s="92"/>
      <c r="C5" s="96"/>
      <c r="D5" s="103"/>
      <c r="E5" s="106"/>
      <c r="F5" s="105"/>
    </row>
    <row r="6" spans="1:11">
      <c r="A6" s="93"/>
      <c r="D6" s="95"/>
    </row>
    <row r="7" spans="1:11">
      <c r="A7" s="93"/>
      <c r="D7" s="95"/>
    </row>
    <row r="8" spans="1:11">
      <c r="A8" s="93"/>
      <c r="D8" s="95"/>
    </row>
    <row r="9" spans="1:11">
      <c r="A9" s="93"/>
      <c r="D9" s="95"/>
    </row>
    <row r="10" spans="1:11">
      <c r="A10" s="93"/>
      <c r="D10" s="95"/>
    </row>
    <row r="11" spans="1:11">
      <c r="A11" s="93"/>
      <c r="D11" s="95"/>
    </row>
    <row r="12" spans="1:11">
      <c r="A12" s="93"/>
      <c r="D12" s="95"/>
    </row>
    <row r="13" spans="1:11">
      <c r="A13" s="93"/>
      <c r="D13" s="95"/>
    </row>
    <row r="14" spans="1:11">
      <c r="A14" s="93"/>
      <c r="D14" s="95"/>
    </row>
    <row r="15" spans="1:11">
      <c r="A15" s="93"/>
      <c r="D15" s="95"/>
    </row>
    <row r="16" spans="1:11">
      <c r="A16" s="93"/>
      <c r="D16" s="95"/>
    </row>
    <row r="17" spans="1:4">
      <c r="A17" s="93"/>
      <c r="D17" s="95"/>
    </row>
    <row r="18" spans="1:4">
      <c r="A18" s="93"/>
      <c r="D18" s="95"/>
    </row>
    <row r="19" spans="1:4">
      <c r="A19" s="93"/>
      <c r="D19" s="95"/>
    </row>
    <row r="20" spans="1:4">
      <c r="A20" s="93"/>
      <c r="D20" s="95"/>
    </row>
    <row r="21" spans="1:4">
      <c r="A21" s="93"/>
      <c r="D21" s="95"/>
    </row>
    <row r="22" spans="1:4">
      <c r="A22" s="93"/>
      <c r="D22" s="95"/>
    </row>
    <row r="23" spans="1:4">
      <c r="A23" s="93"/>
      <c r="D23" s="95"/>
    </row>
    <row r="24" spans="1:4">
      <c r="A24" s="93"/>
      <c r="D24" s="95"/>
    </row>
    <row r="25" spans="1:4">
      <c r="A25" s="93"/>
      <c r="D25" s="95"/>
    </row>
    <row r="26" spans="1:4">
      <c r="A26" s="93"/>
      <c r="D26" s="95"/>
    </row>
    <row r="27" spans="1:4">
      <c r="A27" s="93"/>
      <c r="D27" s="95"/>
    </row>
    <row r="28" spans="1:4">
      <c r="A28" s="93"/>
      <c r="D28" s="95"/>
    </row>
    <row r="29" spans="1:4">
      <c r="A29" s="93"/>
      <c r="D29" s="95"/>
    </row>
    <row r="30" spans="1:4">
      <c r="A30" s="93"/>
      <c r="D30" s="95"/>
    </row>
    <row r="31" spans="1:4">
      <c r="A31" s="93"/>
      <c r="D31" s="95"/>
    </row>
    <row r="32" spans="1:4">
      <c r="A32" s="93"/>
      <c r="D32" s="95"/>
    </row>
    <row r="33" spans="1:4">
      <c r="A33" s="93"/>
      <c r="D33" s="95"/>
    </row>
    <row r="34" spans="1:4">
      <c r="A34" s="93"/>
      <c r="D34" s="95"/>
    </row>
    <row r="35" spans="1:4">
      <c r="A35" s="93"/>
      <c r="D35" s="95"/>
    </row>
    <row r="36" spans="1:4">
      <c r="A36" s="93"/>
      <c r="D36" s="95"/>
    </row>
    <row r="37" spans="1:4">
      <c r="A37" s="93"/>
      <c r="D37" s="95"/>
    </row>
    <row r="38" spans="1:4">
      <c r="A38" s="93"/>
      <c r="D38" s="95"/>
    </row>
    <row r="39" spans="1:4">
      <c r="A39" s="93"/>
      <c r="D39" s="95"/>
    </row>
    <row r="40" spans="1:4">
      <c r="A40" s="93"/>
      <c r="D40" s="95"/>
    </row>
    <row r="41" spans="1:4">
      <c r="A41" s="93"/>
      <c r="D41" s="95"/>
    </row>
    <row r="42" spans="1:4">
      <c r="A42" s="93"/>
      <c r="D42" s="95"/>
    </row>
    <row r="43" spans="1:4">
      <c r="A43" s="93"/>
      <c r="D43" s="95"/>
    </row>
    <row r="44" spans="1:4">
      <c r="A44" s="93"/>
      <c r="D44" s="95"/>
    </row>
    <row r="45" spans="1:4">
      <c r="A45" s="93"/>
      <c r="D45" s="95"/>
    </row>
    <row r="46" spans="1:4">
      <c r="A46" s="93"/>
      <c r="D46" s="95"/>
    </row>
    <row r="47" spans="1:4">
      <c r="A47" s="93"/>
      <c r="D47" s="95"/>
    </row>
    <row r="48" spans="1:4">
      <c r="A48" s="93"/>
      <c r="D48" s="95"/>
    </row>
    <row r="49" spans="1:4">
      <c r="A49" s="93"/>
      <c r="D49" s="95"/>
    </row>
    <row r="50" spans="1:4">
      <c r="A50" s="93"/>
      <c r="D50" s="95"/>
    </row>
    <row r="51" spans="1:4">
      <c r="A51" s="93"/>
      <c r="D51" s="95"/>
    </row>
    <row r="52" spans="1:4">
      <c r="A52" s="93"/>
      <c r="D52" s="95"/>
    </row>
    <row r="53" spans="1:4">
      <c r="A53" s="93"/>
      <c r="D53" s="95"/>
    </row>
    <row r="54" spans="1:4">
      <c r="A54" s="93"/>
      <c r="D54" s="95"/>
    </row>
    <row r="55" spans="1:4">
      <c r="A55" s="93"/>
      <c r="D55" s="95"/>
    </row>
    <row r="56" spans="1:4">
      <c r="A56" s="93"/>
      <c r="D56" s="95"/>
    </row>
    <row r="57" spans="1:4">
      <c r="A57" s="93"/>
      <c r="D57" s="95"/>
    </row>
    <row r="58" spans="1:4">
      <c r="A58" s="93"/>
      <c r="D58" s="95"/>
    </row>
    <row r="59" spans="1:4">
      <c r="A59" s="93"/>
      <c r="D59" s="95"/>
    </row>
    <row r="60" spans="1:4">
      <c r="A60" s="93"/>
      <c r="D60" s="95"/>
    </row>
    <row r="61" spans="1:4">
      <c r="A61" s="93"/>
      <c r="D61" s="95"/>
    </row>
    <row r="62" spans="1:4">
      <c r="A62" s="93"/>
      <c r="D62" s="95"/>
    </row>
    <row r="63" spans="1:4">
      <c r="A63" s="93"/>
      <c r="D63" s="95"/>
    </row>
    <row r="64" spans="1:4">
      <c r="A64" s="93"/>
      <c r="D64" s="95"/>
    </row>
    <row r="65" spans="1:4">
      <c r="A65" s="93"/>
      <c r="D65" s="95"/>
    </row>
    <row r="66" spans="1:4">
      <c r="A66" s="93"/>
      <c r="D66" s="95"/>
    </row>
    <row r="67" spans="1:4">
      <c r="A67" s="93"/>
      <c r="D67" s="95"/>
    </row>
    <row r="68" spans="1:4">
      <c r="A68" s="93"/>
      <c r="D68" s="95"/>
    </row>
    <row r="69" spans="1:4">
      <c r="A69" s="93"/>
      <c r="D69" s="95"/>
    </row>
    <row r="70" spans="1:4">
      <c r="A70" s="93"/>
      <c r="D70" s="95"/>
    </row>
    <row r="71" spans="1:4">
      <c r="A71" s="93"/>
      <c r="D71" s="95"/>
    </row>
    <row r="72" spans="1:4">
      <c r="A72" s="93"/>
      <c r="D72" s="95"/>
    </row>
    <row r="73" spans="1:4">
      <c r="A73" s="93"/>
      <c r="D73" s="95"/>
    </row>
    <row r="74" spans="1:4">
      <c r="A74" s="93"/>
      <c r="D74" s="95"/>
    </row>
    <row r="75" spans="1:4">
      <c r="A75" s="93"/>
      <c r="D75" s="95"/>
    </row>
    <row r="76" spans="1:4">
      <c r="A76" s="93"/>
      <c r="D76" s="95"/>
    </row>
    <row r="77" spans="1:4">
      <c r="A77" s="93"/>
      <c r="D77" s="95"/>
    </row>
    <row r="78" spans="1:4">
      <c r="A78" s="93"/>
      <c r="D78" s="95"/>
    </row>
    <row r="79" spans="1:4">
      <c r="A79" s="93"/>
      <c r="D79" s="95"/>
    </row>
    <row r="80" spans="1:4">
      <c r="A80" s="93"/>
      <c r="D80" s="95"/>
    </row>
    <row r="81" spans="1:4">
      <c r="A81" s="93"/>
      <c r="D81" s="95"/>
    </row>
    <row r="82" spans="1:4">
      <c r="A82" s="93"/>
      <c r="D82" s="95"/>
    </row>
    <row r="83" spans="1:4">
      <c r="A83" s="93"/>
      <c r="D83" s="95"/>
    </row>
    <row r="84" spans="1:4">
      <c r="A84" s="93"/>
      <c r="D84" s="95"/>
    </row>
    <row r="85" spans="1:4">
      <c r="A85" s="93"/>
      <c r="D85" s="95"/>
    </row>
    <row r="86" spans="1:4">
      <c r="A86" s="93"/>
      <c r="D86" s="95"/>
    </row>
    <row r="87" spans="1:4">
      <c r="A87" s="93"/>
      <c r="D87" s="95"/>
    </row>
    <row r="88" spans="1:4">
      <c r="A88" s="93"/>
      <c r="D88" s="95"/>
    </row>
    <row r="89" spans="1:4">
      <c r="A89" s="93"/>
      <c r="D89" s="95"/>
    </row>
    <row r="90" spans="1:4">
      <c r="A90" s="93"/>
      <c r="D90" s="95"/>
    </row>
    <row r="91" spans="1:4">
      <c r="A91" s="93"/>
      <c r="D91" s="95"/>
    </row>
    <row r="92" spans="1:4">
      <c r="A92" s="93"/>
      <c r="D92" s="95"/>
    </row>
    <row r="93" spans="1:4">
      <c r="A93" s="93"/>
      <c r="D93" s="95"/>
    </row>
    <row r="94" spans="1:4">
      <c r="A94" s="93"/>
      <c r="D94" s="95"/>
    </row>
    <row r="95" spans="1:4">
      <c r="A95" s="93"/>
      <c r="D95" s="95"/>
    </row>
    <row r="96" spans="1:4">
      <c r="A96" s="93"/>
      <c r="D96" s="95"/>
    </row>
    <row r="97" spans="1:4">
      <c r="A97" s="93"/>
      <c r="D97" s="95"/>
    </row>
    <row r="98" spans="1:4">
      <c r="A98" s="93"/>
      <c r="D98" s="95"/>
    </row>
    <row r="99" spans="1:4">
      <c r="A99" s="93"/>
      <c r="D99" s="95"/>
    </row>
    <row r="100" spans="1:4">
      <c r="A100" s="93"/>
      <c r="D100" s="95"/>
    </row>
    <row r="101" spans="1:4">
      <c r="A101" s="93"/>
      <c r="D101" s="95"/>
    </row>
    <row r="102" spans="1:4">
      <c r="A102" s="93"/>
      <c r="D102" s="95"/>
    </row>
    <row r="103" spans="1:4">
      <c r="A103" s="93"/>
      <c r="D103" s="95"/>
    </row>
    <row r="104" spans="1:4">
      <c r="A104" s="93"/>
      <c r="D104" s="95"/>
    </row>
    <row r="105" spans="1:4">
      <c r="A105" s="93"/>
      <c r="D105" s="95"/>
    </row>
    <row r="106" spans="1:4">
      <c r="A106" s="93"/>
      <c r="D106" s="95"/>
    </row>
    <row r="107" spans="1:4">
      <c r="A107" s="93"/>
      <c r="D107" s="95"/>
    </row>
    <row r="108" spans="1:4">
      <c r="A108" s="93"/>
      <c r="D108" s="95"/>
    </row>
    <row r="109" spans="1:4">
      <c r="A109" s="93"/>
      <c r="D109" s="95"/>
    </row>
    <row r="110" spans="1:4">
      <c r="A110" s="93"/>
      <c r="D110" s="95"/>
    </row>
    <row r="111" spans="1:4">
      <c r="A111" s="93"/>
      <c r="D111" s="95"/>
    </row>
    <row r="112" spans="1:4">
      <c r="A112" s="93"/>
      <c r="D112" s="95"/>
    </row>
    <row r="113" spans="1:4">
      <c r="A113" s="93"/>
      <c r="D113" s="95"/>
    </row>
    <row r="114" spans="1:4">
      <c r="A114" s="93"/>
      <c r="D114" s="95"/>
    </row>
    <row r="115" spans="1:4">
      <c r="A115" s="93"/>
      <c r="D115" s="95"/>
    </row>
    <row r="116" spans="1:4">
      <c r="A116" s="93"/>
      <c r="D116" s="95"/>
    </row>
    <row r="117" spans="1:4">
      <c r="A117" s="93"/>
      <c r="D117" s="95"/>
    </row>
    <row r="118" spans="1:4">
      <c r="A118" s="93"/>
      <c r="D118" s="95"/>
    </row>
    <row r="119" spans="1:4">
      <c r="A119" s="93"/>
      <c r="D119" s="95"/>
    </row>
    <row r="120" spans="1:4">
      <c r="A120" s="93"/>
      <c r="D120" s="95"/>
    </row>
    <row r="121" spans="1:4">
      <c r="A121" s="93"/>
      <c r="D121" s="95"/>
    </row>
    <row r="122" spans="1:4">
      <c r="A122" s="93"/>
      <c r="D122" s="95"/>
    </row>
    <row r="123" spans="1:4">
      <c r="A123" s="93"/>
      <c r="D123" s="95"/>
    </row>
    <row r="124" spans="1:4">
      <c r="A124" s="93"/>
      <c r="D124" s="95"/>
    </row>
    <row r="125" spans="1:4">
      <c r="A125" s="93"/>
      <c r="D125" s="95"/>
    </row>
    <row r="126" spans="1:4">
      <c r="A126" s="93"/>
      <c r="D126" s="95"/>
    </row>
    <row r="127" spans="1:4">
      <c r="A127" s="93"/>
      <c r="D127" s="95"/>
    </row>
    <row r="128" spans="1:4">
      <c r="A128" s="93"/>
      <c r="D128" s="95"/>
    </row>
    <row r="129" spans="1:4">
      <c r="A129" s="93"/>
      <c r="D129" s="95"/>
    </row>
    <row r="130" spans="1:4">
      <c r="A130" s="93"/>
      <c r="D130" s="95"/>
    </row>
    <row r="131" spans="1:4">
      <c r="A131" s="93"/>
      <c r="D131" s="95"/>
    </row>
    <row r="132" spans="1:4">
      <c r="A132" s="93"/>
      <c r="D132" s="95"/>
    </row>
    <row r="133" spans="1:4">
      <c r="A133" s="93"/>
      <c r="D133" s="95"/>
    </row>
    <row r="134" spans="1:4">
      <c r="A134" s="93"/>
      <c r="D134" s="95"/>
    </row>
    <row r="135" spans="1:4">
      <c r="A135" s="93"/>
      <c r="D135" s="95"/>
    </row>
    <row r="136" spans="1:4">
      <c r="A136" s="93"/>
      <c r="D136" s="95"/>
    </row>
    <row r="137" spans="1:4">
      <c r="A137" s="93"/>
      <c r="D137" s="95"/>
    </row>
    <row r="138" spans="1:4">
      <c r="A138" s="93"/>
      <c r="D138" s="95"/>
    </row>
    <row r="139" spans="1:4">
      <c r="A139" s="93"/>
      <c r="D139" s="95"/>
    </row>
    <row r="140" spans="1:4">
      <c r="A140" s="93"/>
      <c r="D140" s="95"/>
    </row>
    <row r="141" spans="1:4">
      <c r="A141" s="93"/>
      <c r="D141" s="95"/>
    </row>
    <row r="142" spans="1:4">
      <c r="A142" s="93"/>
      <c r="D142" s="95"/>
    </row>
    <row r="143" spans="1:4">
      <c r="A143" s="93"/>
      <c r="D143" s="95"/>
    </row>
    <row r="144" spans="1:4">
      <c r="A144" s="93"/>
      <c r="D144" s="95"/>
    </row>
    <row r="145" spans="1:4">
      <c r="A145" s="93"/>
      <c r="D145" s="95"/>
    </row>
    <row r="146" spans="1:4">
      <c r="A146" s="93"/>
      <c r="D146" s="95"/>
    </row>
    <row r="147" spans="1:4">
      <c r="A147" s="93"/>
      <c r="D147" s="95"/>
    </row>
    <row r="148" spans="1:4">
      <c r="A148" s="93"/>
      <c r="D148" s="95"/>
    </row>
    <row r="149" spans="1:4">
      <c r="A149" s="93"/>
      <c r="D149" s="95"/>
    </row>
    <row r="150" spans="1:4">
      <c r="A150" s="93"/>
      <c r="D150" s="95"/>
    </row>
    <row r="151" spans="1:4">
      <c r="A151" s="93"/>
      <c r="D151" s="95"/>
    </row>
    <row r="152" spans="1:4">
      <c r="A152" s="93"/>
      <c r="D152" s="95"/>
    </row>
    <row r="153" spans="1:4">
      <c r="A153" s="93"/>
      <c r="D153" s="95"/>
    </row>
    <row r="154" spans="1:4">
      <c r="A154" s="93"/>
      <c r="D154" s="95"/>
    </row>
    <row r="155" spans="1:4">
      <c r="A155" s="93"/>
      <c r="D155" s="95"/>
    </row>
    <row r="156" spans="1:4">
      <c r="A156" s="93"/>
      <c r="D156" s="95"/>
    </row>
    <row r="157" spans="1:4">
      <c r="A157" s="93"/>
      <c r="D157" s="95"/>
    </row>
    <row r="158" spans="1:4">
      <c r="A158" s="93"/>
      <c r="D158" s="95"/>
    </row>
    <row r="159" spans="1:4">
      <c r="A159" s="93"/>
      <c r="D159" s="95"/>
    </row>
    <row r="160" spans="1:4">
      <c r="A160" s="93"/>
      <c r="D160" s="95"/>
    </row>
    <row r="161" spans="1:4">
      <c r="A161" s="93"/>
      <c r="D161" s="95"/>
    </row>
    <row r="162" spans="1:4">
      <c r="A162" s="93"/>
      <c r="D162" s="95"/>
    </row>
    <row r="163" spans="1:4">
      <c r="A163" s="93"/>
      <c r="D163" s="95"/>
    </row>
    <row r="164" spans="1:4">
      <c r="A164" s="93"/>
      <c r="D164" s="95"/>
    </row>
    <row r="165" spans="1:4">
      <c r="A165" s="93"/>
      <c r="D165" s="95"/>
    </row>
    <row r="166" spans="1:4">
      <c r="A166" s="93"/>
      <c r="D166" s="95"/>
    </row>
    <row r="167" spans="1:4">
      <c r="A167" s="93"/>
      <c r="D167" s="95"/>
    </row>
    <row r="168" spans="1:4">
      <c r="A168" s="93"/>
      <c r="D168" s="95"/>
    </row>
    <row r="169" spans="1:4">
      <c r="A169" s="93"/>
      <c r="D169" s="95"/>
    </row>
    <row r="170" spans="1:4">
      <c r="A170" s="93"/>
      <c r="D170" s="95"/>
    </row>
    <row r="171" spans="1:4">
      <c r="A171" s="93"/>
      <c r="D171" s="95"/>
    </row>
    <row r="172" spans="1:4">
      <c r="A172" s="93"/>
      <c r="D172" s="95"/>
    </row>
    <row r="173" spans="1:4">
      <c r="A173" s="93"/>
      <c r="D173" s="95"/>
    </row>
    <row r="174" spans="1:4">
      <c r="A174" s="93"/>
      <c r="D174" s="95"/>
    </row>
    <row r="175" spans="1:4">
      <c r="A175" s="93"/>
      <c r="D175" s="95"/>
    </row>
    <row r="176" spans="1:4">
      <c r="A176" s="93"/>
      <c r="D176" s="95"/>
    </row>
    <row r="177" spans="1:4">
      <c r="A177" s="93"/>
      <c r="D177" s="95"/>
    </row>
    <row r="178" spans="1:4">
      <c r="A178" s="93"/>
      <c r="D178" s="95"/>
    </row>
    <row r="179" spans="1:4">
      <c r="A179" s="93"/>
      <c r="D179" s="95"/>
    </row>
    <row r="180" spans="1:4">
      <c r="A180" s="93"/>
      <c r="D180" s="95"/>
    </row>
    <row r="181" spans="1:4">
      <c r="A181" s="93"/>
      <c r="D181" s="95"/>
    </row>
    <row r="182" spans="1:4">
      <c r="A182" s="93"/>
      <c r="D182" s="95"/>
    </row>
    <row r="183" spans="1:4">
      <c r="A183" s="93"/>
      <c r="D183" s="95"/>
    </row>
    <row r="184" spans="1:4">
      <c r="A184" s="93"/>
      <c r="D184" s="95"/>
    </row>
    <row r="185" spans="1:4">
      <c r="A185" s="93"/>
      <c r="D185" s="95"/>
    </row>
    <row r="186" spans="1:4">
      <c r="A186" s="93"/>
      <c r="D186" s="95"/>
    </row>
    <row r="187" spans="1:4">
      <c r="A187" s="93"/>
      <c r="D187" s="95"/>
    </row>
    <row r="188" spans="1:4">
      <c r="A188" s="93"/>
      <c r="D188" s="95"/>
    </row>
    <row r="189" spans="1:4">
      <c r="A189" s="93"/>
      <c r="D189" s="95"/>
    </row>
    <row r="190" spans="1:4">
      <c r="A190" s="93"/>
      <c r="D190" s="95"/>
    </row>
    <row r="191" spans="1:4">
      <c r="A191" s="93"/>
      <c r="D191" s="95"/>
    </row>
    <row r="192" spans="1:4">
      <c r="A192" s="93"/>
      <c r="D192" s="95"/>
    </row>
    <row r="193" spans="1:4">
      <c r="A193" s="93"/>
      <c r="D193" s="95"/>
    </row>
    <row r="194" spans="1:4">
      <c r="A194" s="93"/>
      <c r="D194" s="95"/>
    </row>
    <row r="195" spans="1:4">
      <c r="A195" s="93"/>
      <c r="D195" s="95"/>
    </row>
    <row r="196" spans="1:4">
      <c r="A196" s="93"/>
      <c r="D196" s="95"/>
    </row>
    <row r="197" spans="1:4">
      <c r="A197" s="93"/>
      <c r="D197" s="95"/>
    </row>
    <row r="198" spans="1:4">
      <c r="A198" s="93"/>
      <c r="D198" s="95"/>
    </row>
    <row r="199" spans="1:4">
      <c r="A199" s="93"/>
      <c r="D199" s="95"/>
    </row>
    <row r="200" spans="1:4">
      <c r="A200" s="93"/>
      <c r="D200" s="95"/>
    </row>
  </sheetData>
  <sheetProtection insertRows="0" selectLockedCells="1"/>
  <phoneticPr fontId="5" type="noConversion"/>
  <dataValidations count="3">
    <dataValidation type="list" allowBlank="1" showInputMessage="1" showErrorMessage="1" sqref="D2:D200" xr:uid="{AFE6B6DB-30CB-44A4-B80A-775225F95D3F}">
      <formula1>"符合,不符合"</formula1>
    </dataValidation>
    <dataValidation type="list" allowBlank="1" showInputMessage="1" showErrorMessage="1" sqref="A2:A200" xr:uid="{8B83CE96-52C8-4FCE-B3B9-3D016040679D}">
      <formula1>"授課者,學員"</formula1>
    </dataValidation>
    <dataValidation type="textLength" operator="lessThanOrEqual" allowBlank="1" showInputMessage="1" showErrorMessage="1" errorTitle="訓練人員身份證字號錯誤" error="請填入訓練人員身份證字號，最多10碼" sqref="B1:B1048576" xr:uid="{9250B32D-3574-46F4-BFC1-96E82D38B2DF}">
      <formula1>10</formula1>
    </dataValidation>
  </dataValidation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Header>&amp;C課程完訓人員匯入表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36EE-C257-4B23-9C05-B0858447FCA5}">
  <sheetPr>
    <tabColor rgb="FFB2F07A"/>
  </sheetPr>
  <dimension ref="A1:K200"/>
  <sheetViews>
    <sheetView zoomScaleNormal="100" workbookViewId="0">
      <selection activeCell="D1" sqref="D1:D1048576"/>
    </sheetView>
  </sheetViews>
  <sheetFormatPr defaultColWidth="23" defaultRowHeight="16.5"/>
  <cols>
    <col min="1" max="1" width="20.625" style="94" customWidth="1"/>
    <col min="2" max="2" width="23" style="94" customWidth="1"/>
    <col min="3" max="3" width="13.5" style="94" customWidth="1"/>
    <col min="4" max="5" width="20.625" style="61" customWidth="1"/>
    <col min="6" max="6" width="21.875" style="61" bestFit="1" customWidth="1"/>
    <col min="7" max="16384" width="23" style="61"/>
  </cols>
  <sheetData>
    <row r="1" spans="1:11" ht="19.5">
      <c r="A1" s="115" t="s">
        <v>80</v>
      </c>
      <c r="B1" s="116" t="s">
        <v>28</v>
      </c>
      <c r="C1" s="116" t="s">
        <v>29</v>
      </c>
      <c r="D1" s="117" t="s">
        <v>81</v>
      </c>
      <c r="E1" s="118" t="s">
        <v>82</v>
      </c>
      <c r="F1" s="115" t="s">
        <v>107</v>
      </c>
      <c r="G1" s="114" t="s">
        <v>112</v>
      </c>
    </row>
    <row r="2" spans="1:11">
      <c r="A2" s="91" t="s">
        <v>98</v>
      </c>
      <c r="B2" s="92"/>
      <c r="C2" s="96"/>
      <c r="D2" s="103" t="s">
        <v>108</v>
      </c>
      <c r="E2" s="104"/>
      <c r="F2" s="105"/>
      <c r="G2" s="112" t="s">
        <v>113</v>
      </c>
      <c r="H2" s="113"/>
      <c r="I2" s="113"/>
      <c r="J2" s="113"/>
      <c r="K2" s="113"/>
    </row>
    <row r="3" spans="1:11">
      <c r="A3" s="91" t="s">
        <v>99</v>
      </c>
      <c r="B3" s="92"/>
      <c r="C3" s="96"/>
      <c r="D3" s="103"/>
      <c r="E3" s="104"/>
      <c r="F3" s="105"/>
      <c r="H3" s="113"/>
      <c r="I3" s="113"/>
      <c r="J3" s="113"/>
      <c r="K3" s="113"/>
    </row>
    <row r="4" spans="1:11">
      <c r="A4" s="91"/>
      <c r="B4" s="92"/>
      <c r="C4" s="96"/>
      <c r="D4" s="103"/>
      <c r="E4" s="104"/>
      <c r="F4" s="105"/>
    </row>
    <row r="5" spans="1:11">
      <c r="A5" s="91"/>
      <c r="B5" s="92"/>
      <c r="C5" s="96"/>
      <c r="D5" s="103"/>
      <c r="E5" s="106"/>
      <c r="F5" s="105"/>
    </row>
    <row r="6" spans="1:11">
      <c r="A6" s="93"/>
      <c r="D6" s="95"/>
    </row>
    <row r="7" spans="1:11">
      <c r="A7" s="93"/>
      <c r="D7" s="95"/>
    </row>
    <row r="8" spans="1:11">
      <c r="A8" s="93"/>
      <c r="D8" s="95"/>
    </row>
    <row r="9" spans="1:11">
      <c r="A9" s="93"/>
      <c r="D9" s="95"/>
    </row>
    <row r="10" spans="1:11">
      <c r="A10" s="93"/>
      <c r="D10" s="95"/>
    </row>
    <row r="11" spans="1:11">
      <c r="A11" s="93"/>
      <c r="D11" s="95"/>
    </row>
    <row r="12" spans="1:11">
      <c r="A12" s="93"/>
      <c r="D12" s="95"/>
    </row>
    <row r="13" spans="1:11">
      <c r="A13" s="93"/>
      <c r="D13" s="95"/>
    </row>
    <row r="14" spans="1:11">
      <c r="A14" s="93"/>
      <c r="D14" s="95"/>
    </row>
    <row r="15" spans="1:11">
      <c r="A15" s="93"/>
      <c r="D15" s="95"/>
    </row>
    <row r="16" spans="1:11">
      <c r="A16" s="93"/>
      <c r="D16" s="95"/>
    </row>
    <row r="17" spans="1:4">
      <c r="A17" s="93"/>
      <c r="D17" s="95"/>
    </row>
    <row r="18" spans="1:4">
      <c r="A18" s="93"/>
      <c r="D18" s="95"/>
    </row>
    <row r="19" spans="1:4">
      <c r="A19" s="93"/>
      <c r="D19" s="95"/>
    </row>
    <row r="20" spans="1:4">
      <c r="A20" s="93"/>
      <c r="D20" s="95"/>
    </row>
    <row r="21" spans="1:4">
      <c r="A21" s="93"/>
      <c r="D21" s="95"/>
    </row>
    <row r="22" spans="1:4">
      <c r="A22" s="93"/>
      <c r="D22" s="95"/>
    </row>
    <row r="23" spans="1:4">
      <c r="A23" s="93"/>
      <c r="D23" s="95"/>
    </row>
    <row r="24" spans="1:4">
      <c r="A24" s="93"/>
      <c r="D24" s="95"/>
    </row>
    <row r="25" spans="1:4">
      <c r="A25" s="93"/>
      <c r="D25" s="95"/>
    </row>
    <row r="26" spans="1:4">
      <c r="A26" s="93"/>
      <c r="D26" s="95"/>
    </row>
    <row r="27" spans="1:4">
      <c r="A27" s="93"/>
      <c r="D27" s="95"/>
    </row>
    <row r="28" spans="1:4">
      <c r="A28" s="93"/>
      <c r="D28" s="95"/>
    </row>
    <row r="29" spans="1:4">
      <c r="A29" s="93"/>
      <c r="D29" s="95"/>
    </row>
    <row r="30" spans="1:4">
      <c r="A30" s="93"/>
      <c r="D30" s="95"/>
    </row>
    <row r="31" spans="1:4">
      <c r="A31" s="93"/>
      <c r="D31" s="95"/>
    </row>
    <row r="32" spans="1:4">
      <c r="A32" s="93"/>
      <c r="D32" s="95"/>
    </row>
    <row r="33" spans="1:4">
      <c r="A33" s="93"/>
      <c r="D33" s="95"/>
    </row>
    <row r="34" spans="1:4">
      <c r="A34" s="93"/>
      <c r="D34" s="95"/>
    </row>
    <row r="35" spans="1:4">
      <c r="A35" s="93"/>
      <c r="D35" s="95"/>
    </row>
    <row r="36" spans="1:4">
      <c r="A36" s="93"/>
      <c r="D36" s="95"/>
    </row>
    <row r="37" spans="1:4">
      <c r="A37" s="93"/>
      <c r="D37" s="95"/>
    </row>
    <row r="38" spans="1:4">
      <c r="A38" s="93"/>
      <c r="D38" s="95"/>
    </row>
    <row r="39" spans="1:4">
      <c r="A39" s="93"/>
      <c r="D39" s="95"/>
    </row>
    <row r="40" spans="1:4">
      <c r="A40" s="93"/>
      <c r="D40" s="95"/>
    </row>
    <row r="41" spans="1:4">
      <c r="A41" s="93"/>
      <c r="D41" s="95"/>
    </row>
    <row r="42" spans="1:4">
      <c r="A42" s="93"/>
      <c r="D42" s="95"/>
    </row>
    <row r="43" spans="1:4">
      <c r="A43" s="93"/>
      <c r="D43" s="95"/>
    </row>
    <row r="44" spans="1:4">
      <c r="A44" s="93"/>
      <c r="D44" s="95"/>
    </row>
    <row r="45" spans="1:4">
      <c r="A45" s="93"/>
      <c r="D45" s="95"/>
    </row>
    <row r="46" spans="1:4">
      <c r="A46" s="93"/>
      <c r="D46" s="95"/>
    </row>
    <row r="47" spans="1:4">
      <c r="A47" s="93"/>
      <c r="D47" s="95"/>
    </row>
    <row r="48" spans="1:4">
      <c r="A48" s="93"/>
      <c r="D48" s="95"/>
    </row>
    <row r="49" spans="1:4">
      <c r="A49" s="93"/>
      <c r="D49" s="95"/>
    </row>
    <row r="50" spans="1:4">
      <c r="A50" s="93"/>
      <c r="D50" s="95"/>
    </row>
    <row r="51" spans="1:4">
      <c r="A51" s="93"/>
      <c r="D51" s="95"/>
    </row>
    <row r="52" spans="1:4">
      <c r="A52" s="93"/>
      <c r="D52" s="95"/>
    </row>
    <row r="53" spans="1:4">
      <c r="A53" s="93"/>
      <c r="D53" s="95"/>
    </row>
    <row r="54" spans="1:4">
      <c r="A54" s="93"/>
      <c r="D54" s="95"/>
    </row>
    <row r="55" spans="1:4">
      <c r="A55" s="93"/>
      <c r="D55" s="95"/>
    </row>
    <row r="56" spans="1:4">
      <c r="A56" s="93"/>
      <c r="D56" s="95"/>
    </row>
    <row r="57" spans="1:4">
      <c r="A57" s="93"/>
      <c r="D57" s="95"/>
    </row>
    <row r="58" spans="1:4">
      <c r="A58" s="93"/>
      <c r="D58" s="95"/>
    </row>
    <row r="59" spans="1:4">
      <c r="A59" s="93"/>
      <c r="D59" s="95"/>
    </row>
    <row r="60" spans="1:4">
      <c r="A60" s="93"/>
      <c r="D60" s="95"/>
    </row>
    <row r="61" spans="1:4">
      <c r="A61" s="93"/>
      <c r="D61" s="95"/>
    </row>
    <row r="62" spans="1:4">
      <c r="A62" s="93"/>
      <c r="D62" s="95"/>
    </row>
    <row r="63" spans="1:4">
      <c r="A63" s="93"/>
      <c r="D63" s="95"/>
    </row>
    <row r="64" spans="1:4">
      <c r="A64" s="93"/>
      <c r="D64" s="95"/>
    </row>
    <row r="65" spans="1:4">
      <c r="A65" s="93"/>
      <c r="D65" s="95"/>
    </row>
    <row r="66" spans="1:4">
      <c r="A66" s="93"/>
      <c r="D66" s="95"/>
    </row>
    <row r="67" spans="1:4">
      <c r="A67" s="93"/>
      <c r="D67" s="95"/>
    </row>
    <row r="68" spans="1:4">
      <c r="A68" s="93"/>
      <c r="D68" s="95"/>
    </row>
    <row r="69" spans="1:4">
      <c r="A69" s="93"/>
      <c r="D69" s="95"/>
    </row>
    <row r="70" spans="1:4">
      <c r="A70" s="93"/>
      <c r="D70" s="95"/>
    </row>
    <row r="71" spans="1:4">
      <c r="A71" s="93"/>
      <c r="D71" s="95"/>
    </row>
    <row r="72" spans="1:4">
      <c r="A72" s="93"/>
      <c r="D72" s="95"/>
    </row>
    <row r="73" spans="1:4">
      <c r="A73" s="93"/>
      <c r="D73" s="95"/>
    </row>
    <row r="74" spans="1:4">
      <c r="A74" s="93"/>
      <c r="D74" s="95"/>
    </row>
    <row r="75" spans="1:4">
      <c r="A75" s="93"/>
      <c r="D75" s="95"/>
    </row>
    <row r="76" spans="1:4">
      <c r="A76" s="93"/>
      <c r="D76" s="95"/>
    </row>
    <row r="77" spans="1:4">
      <c r="A77" s="93"/>
      <c r="D77" s="95"/>
    </row>
    <row r="78" spans="1:4">
      <c r="A78" s="93"/>
      <c r="D78" s="95"/>
    </row>
    <row r="79" spans="1:4">
      <c r="A79" s="93"/>
      <c r="D79" s="95"/>
    </row>
    <row r="80" spans="1:4">
      <c r="A80" s="93"/>
      <c r="D80" s="95"/>
    </row>
    <row r="81" spans="1:4">
      <c r="A81" s="93"/>
      <c r="D81" s="95"/>
    </row>
    <row r="82" spans="1:4">
      <c r="A82" s="93"/>
      <c r="D82" s="95"/>
    </row>
    <row r="83" spans="1:4">
      <c r="A83" s="93"/>
      <c r="D83" s="95"/>
    </row>
    <row r="84" spans="1:4">
      <c r="A84" s="93"/>
      <c r="D84" s="95"/>
    </row>
    <row r="85" spans="1:4">
      <c r="A85" s="93"/>
      <c r="D85" s="95"/>
    </row>
    <row r="86" spans="1:4">
      <c r="A86" s="93"/>
      <c r="D86" s="95"/>
    </row>
    <row r="87" spans="1:4">
      <c r="A87" s="93"/>
      <c r="D87" s="95"/>
    </row>
    <row r="88" spans="1:4">
      <c r="A88" s="93"/>
      <c r="D88" s="95"/>
    </row>
    <row r="89" spans="1:4">
      <c r="A89" s="93"/>
      <c r="D89" s="95"/>
    </row>
    <row r="90" spans="1:4">
      <c r="A90" s="93"/>
      <c r="D90" s="95"/>
    </row>
    <row r="91" spans="1:4">
      <c r="A91" s="93"/>
      <c r="D91" s="95"/>
    </row>
    <row r="92" spans="1:4">
      <c r="A92" s="93"/>
      <c r="D92" s="95"/>
    </row>
    <row r="93" spans="1:4">
      <c r="A93" s="93"/>
      <c r="D93" s="95"/>
    </row>
    <row r="94" spans="1:4">
      <c r="A94" s="93"/>
      <c r="D94" s="95"/>
    </row>
    <row r="95" spans="1:4">
      <c r="A95" s="93"/>
      <c r="D95" s="95"/>
    </row>
    <row r="96" spans="1:4">
      <c r="A96" s="93"/>
      <c r="D96" s="95"/>
    </row>
    <row r="97" spans="1:4">
      <c r="A97" s="93"/>
      <c r="D97" s="95"/>
    </row>
    <row r="98" spans="1:4">
      <c r="A98" s="93"/>
      <c r="D98" s="95"/>
    </row>
    <row r="99" spans="1:4">
      <c r="A99" s="93"/>
      <c r="D99" s="95"/>
    </row>
    <row r="100" spans="1:4">
      <c r="A100" s="93"/>
      <c r="D100" s="95"/>
    </row>
    <row r="101" spans="1:4">
      <c r="A101" s="93"/>
      <c r="D101" s="95"/>
    </row>
    <row r="102" spans="1:4">
      <c r="A102" s="93"/>
      <c r="D102" s="95"/>
    </row>
    <row r="103" spans="1:4">
      <c r="A103" s="93"/>
      <c r="D103" s="95"/>
    </row>
    <row r="104" spans="1:4">
      <c r="A104" s="93"/>
      <c r="D104" s="95"/>
    </row>
    <row r="105" spans="1:4">
      <c r="A105" s="93"/>
      <c r="D105" s="95"/>
    </row>
    <row r="106" spans="1:4">
      <c r="A106" s="93"/>
      <c r="D106" s="95"/>
    </row>
    <row r="107" spans="1:4">
      <c r="A107" s="93"/>
      <c r="D107" s="95"/>
    </row>
    <row r="108" spans="1:4">
      <c r="A108" s="93"/>
      <c r="D108" s="95"/>
    </row>
    <row r="109" spans="1:4">
      <c r="A109" s="93"/>
      <c r="D109" s="95"/>
    </row>
    <row r="110" spans="1:4">
      <c r="A110" s="93"/>
      <c r="D110" s="95"/>
    </row>
    <row r="111" spans="1:4">
      <c r="A111" s="93"/>
      <c r="D111" s="95"/>
    </row>
    <row r="112" spans="1:4">
      <c r="A112" s="93"/>
      <c r="D112" s="95"/>
    </row>
    <row r="113" spans="1:4">
      <c r="A113" s="93"/>
      <c r="D113" s="95"/>
    </row>
    <row r="114" spans="1:4">
      <c r="A114" s="93"/>
      <c r="D114" s="95"/>
    </row>
    <row r="115" spans="1:4">
      <c r="A115" s="93"/>
      <c r="D115" s="95"/>
    </row>
    <row r="116" spans="1:4">
      <c r="A116" s="93"/>
      <c r="D116" s="95"/>
    </row>
    <row r="117" spans="1:4">
      <c r="A117" s="93"/>
      <c r="D117" s="95"/>
    </row>
    <row r="118" spans="1:4">
      <c r="A118" s="93"/>
      <c r="D118" s="95"/>
    </row>
    <row r="119" spans="1:4">
      <c r="A119" s="93"/>
      <c r="D119" s="95"/>
    </row>
    <row r="120" spans="1:4">
      <c r="A120" s="93"/>
      <c r="D120" s="95"/>
    </row>
    <row r="121" spans="1:4">
      <c r="A121" s="93"/>
      <c r="D121" s="95"/>
    </row>
    <row r="122" spans="1:4">
      <c r="A122" s="93"/>
      <c r="D122" s="95"/>
    </row>
    <row r="123" spans="1:4">
      <c r="A123" s="93"/>
      <c r="D123" s="95"/>
    </row>
    <row r="124" spans="1:4">
      <c r="A124" s="93"/>
      <c r="D124" s="95"/>
    </row>
    <row r="125" spans="1:4">
      <c r="A125" s="93"/>
      <c r="D125" s="95"/>
    </row>
    <row r="126" spans="1:4">
      <c r="A126" s="93"/>
      <c r="D126" s="95"/>
    </row>
    <row r="127" spans="1:4">
      <c r="A127" s="93"/>
      <c r="D127" s="95"/>
    </row>
    <row r="128" spans="1:4">
      <c r="A128" s="93"/>
      <c r="D128" s="95"/>
    </row>
    <row r="129" spans="1:4">
      <c r="A129" s="93"/>
      <c r="D129" s="95"/>
    </row>
    <row r="130" spans="1:4">
      <c r="A130" s="93"/>
      <c r="D130" s="95"/>
    </row>
    <row r="131" spans="1:4">
      <c r="A131" s="93"/>
      <c r="D131" s="95"/>
    </row>
    <row r="132" spans="1:4">
      <c r="A132" s="93"/>
      <c r="D132" s="95"/>
    </row>
    <row r="133" spans="1:4">
      <c r="A133" s="93"/>
      <c r="D133" s="95"/>
    </row>
    <row r="134" spans="1:4">
      <c r="A134" s="93"/>
      <c r="D134" s="95"/>
    </row>
    <row r="135" spans="1:4">
      <c r="A135" s="93"/>
      <c r="D135" s="95"/>
    </row>
    <row r="136" spans="1:4">
      <c r="A136" s="93"/>
      <c r="D136" s="95"/>
    </row>
    <row r="137" spans="1:4">
      <c r="A137" s="93"/>
      <c r="D137" s="95"/>
    </row>
    <row r="138" spans="1:4">
      <c r="A138" s="93"/>
      <c r="D138" s="95"/>
    </row>
    <row r="139" spans="1:4">
      <c r="A139" s="93"/>
      <c r="D139" s="95"/>
    </row>
    <row r="140" spans="1:4">
      <c r="A140" s="93"/>
      <c r="D140" s="95"/>
    </row>
    <row r="141" spans="1:4">
      <c r="A141" s="93"/>
      <c r="D141" s="95"/>
    </row>
    <row r="142" spans="1:4">
      <c r="A142" s="93"/>
      <c r="D142" s="95"/>
    </row>
    <row r="143" spans="1:4">
      <c r="A143" s="93"/>
      <c r="D143" s="95"/>
    </row>
    <row r="144" spans="1:4">
      <c r="A144" s="93"/>
      <c r="D144" s="95"/>
    </row>
    <row r="145" spans="1:4">
      <c r="A145" s="93"/>
      <c r="D145" s="95"/>
    </row>
    <row r="146" spans="1:4">
      <c r="A146" s="93"/>
      <c r="D146" s="95"/>
    </row>
    <row r="147" spans="1:4">
      <c r="A147" s="93"/>
      <c r="D147" s="95"/>
    </row>
    <row r="148" spans="1:4">
      <c r="A148" s="93"/>
      <c r="D148" s="95"/>
    </row>
    <row r="149" spans="1:4">
      <c r="A149" s="93"/>
      <c r="D149" s="95"/>
    </row>
    <row r="150" spans="1:4">
      <c r="A150" s="93"/>
      <c r="D150" s="95"/>
    </row>
    <row r="151" spans="1:4">
      <c r="A151" s="93"/>
      <c r="D151" s="95"/>
    </row>
    <row r="152" spans="1:4">
      <c r="A152" s="93"/>
      <c r="D152" s="95"/>
    </row>
    <row r="153" spans="1:4">
      <c r="A153" s="93"/>
      <c r="D153" s="95"/>
    </row>
    <row r="154" spans="1:4">
      <c r="A154" s="93"/>
      <c r="D154" s="95"/>
    </row>
    <row r="155" spans="1:4">
      <c r="A155" s="93"/>
      <c r="D155" s="95"/>
    </row>
    <row r="156" spans="1:4">
      <c r="A156" s="93"/>
      <c r="D156" s="95"/>
    </row>
    <row r="157" spans="1:4">
      <c r="A157" s="93"/>
      <c r="D157" s="95"/>
    </row>
    <row r="158" spans="1:4">
      <c r="A158" s="93"/>
      <c r="D158" s="95"/>
    </row>
    <row r="159" spans="1:4">
      <c r="A159" s="93"/>
      <c r="D159" s="95"/>
    </row>
    <row r="160" spans="1:4">
      <c r="A160" s="93"/>
      <c r="D160" s="95"/>
    </row>
    <row r="161" spans="1:4">
      <c r="A161" s="93"/>
      <c r="D161" s="95"/>
    </row>
    <row r="162" spans="1:4">
      <c r="A162" s="93"/>
      <c r="D162" s="95"/>
    </row>
    <row r="163" spans="1:4">
      <c r="A163" s="93"/>
      <c r="D163" s="95"/>
    </row>
    <row r="164" spans="1:4">
      <c r="A164" s="93"/>
      <c r="D164" s="95"/>
    </row>
    <row r="165" spans="1:4">
      <c r="A165" s="93"/>
      <c r="D165" s="95"/>
    </row>
    <row r="166" spans="1:4">
      <c r="A166" s="93"/>
      <c r="D166" s="95"/>
    </row>
    <row r="167" spans="1:4">
      <c r="A167" s="93"/>
      <c r="D167" s="95"/>
    </row>
    <row r="168" spans="1:4">
      <c r="A168" s="93"/>
      <c r="D168" s="95"/>
    </row>
    <row r="169" spans="1:4">
      <c r="A169" s="93"/>
      <c r="D169" s="95"/>
    </row>
    <row r="170" spans="1:4">
      <c r="A170" s="93"/>
      <c r="D170" s="95"/>
    </row>
    <row r="171" spans="1:4">
      <c r="A171" s="93"/>
      <c r="D171" s="95"/>
    </row>
    <row r="172" spans="1:4">
      <c r="A172" s="93"/>
      <c r="D172" s="95"/>
    </row>
    <row r="173" spans="1:4">
      <c r="A173" s="93"/>
      <c r="D173" s="95"/>
    </row>
    <row r="174" spans="1:4">
      <c r="A174" s="93"/>
      <c r="D174" s="95"/>
    </row>
    <row r="175" spans="1:4">
      <c r="A175" s="93"/>
      <c r="D175" s="95"/>
    </row>
    <row r="176" spans="1:4">
      <c r="A176" s="93"/>
      <c r="D176" s="95"/>
    </row>
    <row r="177" spans="1:4">
      <c r="A177" s="93"/>
      <c r="D177" s="95"/>
    </row>
    <row r="178" spans="1:4">
      <c r="A178" s="93"/>
      <c r="D178" s="95"/>
    </row>
    <row r="179" spans="1:4">
      <c r="A179" s="93"/>
      <c r="D179" s="95"/>
    </row>
    <row r="180" spans="1:4">
      <c r="A180" s="93"/>
      <c r="D180" s="95"/>
    </row>
    <row r="181" spans="1:4">
      <c r="A181" s="93"/>
      <c r="D181" s="95"/>
    </row>
    <row r="182" spans="1:4">
      <c r="A182" s="93"/>
      <c r="D182" s="95"/>
    </row>
    <row r="183" spans="1:4">
      <c r="A183" s="93"/>
      <c r="D183" s="95"/>
    </row>
    <row r="184" spans="1:4">
      <c r="A184" s="93"/>
      <c r="D184" s="95"/>
    </row>
    <row r="185" spans="1:4">
      <c r="A185" s="93"/>
      <c r="D185" s="95"/>
    </row>
    <row r="186" spans="1:4">
      <c r="A186" s="93"/>
      <c r="D186" s="95"/>
    </row>
    <row r="187" spans="1:4">
      <c r="A187" s="93"/>
      <c r="D187" s="95"/>
    </row>
    <row r="188" spans="1:4">
      <c r="A188" s="93"/>
      <c r="D188" s="95"/>
    </row>
    <row r="189" spans="1:4">
      <c r="A189" s="93"/>
      <c r="D189" s="95"/>
    </row>
    <row r="190" spans="1:4">
      <c r="A190" s="93"/>
      <c r="D190" s="95"/>
    </row>
    <row r="191" spans="1:4">
      <c r="A191" s="93"/>
      <c r="D191" s="95"/>
    </row>
    <row r="192" spans="1:4">
      <c r="A192" s="93"/>
      <c r="D192" s="95"/>
    </row>
    <row r="193" spans="1:4">
      <c r="A193" s="93"/>
      <c r="D193" s="95"/>
    </row>
    <row r="194" spans="1:4">
      <c r="A194" s="93"/>
      <c r="D194" s="95"/>
    </row>
    <row r="195" spans="1:4">
      <c r="A195" s="93"/>
      <c r="D195" s="95"/>
    </row>
    <row r="196" spans="1:4">
      <c r="A196" s="93"/>
      <c r="D196" s="95"/>
    </row>
    <row r="197" spans="1:4">
      <c r="A197" s="93"/>
      <c r="D197" s="95"/>
    </row>
    <row r="198" spans="1:4">
      <c r="A198" s="93"/>
      <c r="D198" s="95"/>
    </row>
    <row r="199" spans="1:4">
      <c r="A199" s="93"/>
      <c r="D199" s="95"/>
    </row>
    <row r="200" spans="1:4">
      <c r="A200" s="93"/>
      <c r="D200" s="95"/>
    </row>
  </sheetData>
  <sheetProtection insertRows="0" selectLockedCells="1"/>
  <phoneticPr fontId="5" type="noConversion"/>
  <dataValidations count="3">
    <dataValidation type="textLength" operator="lessThanOrEqual" allowBlank="1" showInputMessage="1" showErrorMessage="1" errorTitle="訓練人員身份證字號錯誤" error="請填入訓練人員身份證字號，最多10碼" sqref="B1:B1048576" xr:uid="{78C09A3B-D9AF-4D10-9CED-1EEC7ED498E6}">
      <formula1>10</formula1>
    </dataValidation>
    <dataValidation type="list" allowBlank="1" showInputMessage="1" showErrorMessage="1" sqref="A2:A200" xr:uid="{73363951-1C7B-4159-B1E1-4873D7D88AB4}">
      <formula1>"授課者,學員"</formula1>
    </dataValidation>
    <dataValidation type="list" allowBlank="1" showInputMessage="1" showErrorMessage="1" sqref="D2:D200" xr:uid="{17B2C658-37A2-482F-8953-533DC7859F24}">
      <formula1>"符合,不符合"</formula1>
    </dataValidation>
  </dataValidation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Header>&amp;C課程完訓人員匯入表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81D7-CF0B-4A29-8BE4-B1DE91A540A0}">
  <sheetPr>
    <tabColor theme="4" tint="0.39997558519241921"/>
  </sheetPr>
  <dimension ref="A1:H38"/>
  <sheetViews>
    <sheetView workbookViewId="0">
      <selection sqref="A1:H1"/>
    </sheetView>
  </sheetViews>
  <sheetFormatPr defaultRowHeight="16.5"/>
  <cols>
    <col min="1" max="1" width="5.625" style="84" customWidth="1"/>
    <col min="2" max="2" width="16.625" style="84" customWidth="1"/>
    <col min="3" max="3" width="13.875" style="84" customWidth="1"/>
    <col min="4" max="4" width="6" style="84" customWidth="1"/>
    <col min="5" max="8" width="13.625" style="84" customWidth="1"/>
    <col min="9" max="16384" width="9" style="84"/>
  </cols>
  <sheetData>
    <row r="1" spans="1:8" ht="21">
      <c r="A1" s="140" t="s">
        <v>84</v>
      </c>
      <c r="B1" s="140"/>
      <c r="C1" s="141"/>
      <c r="D1" s="141"/>
      <c r="E1" s="141"/>
      <c r="F1" s="141"/>
      <c r="G1" s="141"/>
      <c r="H1" s="141"/>
    </row>
    <row r="2" spans="1:8" ht="5.0999999999999996" customHeight="1">
      <c r="A2" s="85"/>
      <c r="B2" s="85"/>
      <c r="C2" s="86"/>
      <c r="D2" s="86"/>
      <c r="E2" s="86"/>
      <c r="F2" s="86"/>
      <c r="G2" s="86"/>
      <c r="H2" s="86"/>
    </row>
    <row r="3" spans="1:8" ht="24.95" customHeight="1">
      <c r="A3" s="136" t="s">
        <v>85</v>
      </c>
      <c r="B3" s="137"/>
      <c r="C3" s="136"/>
      <c r="D3" s="138"/>
      <c r="E3" s="138"/>
      <c r="F3" s="138"/>
      <c r="G3" s="138"/>
      <c r="H3" s="139"/>
    </row>
    <row r="4" spans="1:8" ht="24.95" customHeight="1">
      <c r="A4" s="136" t="s">
        <v>86</v>
      </c>
      <c r="B4" s="137"/>
      <c r="C4" s="142"/>
      <c r="D4" s="138"/>
      <c r="E4" s="138"/>
      <c r="F4" s="138"/>
      <c r="G4" s="138"/>
      <c r="H4" s="139"/>
    </row>
    <row r="5" spans="1:8" ht="24.95" customHeight="1">
      <c r="A5" s="136" t="s">
        <v>87</v>
      </c>
      <c r="B5" s="137"/>
      <c r="C5" s="136"/>
      <c r="D5" s="138"/>
      <c r="E5" s="138"/>
      <c r="F5" s="138"/>
      <c r="G5" s="138"/>
      <c r="H5" s="139"/>
    </row>
    <row r="6" spans="1:8" ht="24.95" customHeight="1">
      <c r="A6" s="136" t="s">
        <v>88</v>
      </c>
      <c r="B6" s="137"/>
      <c r="C6" s="136"/>
      <c r="D6" s="138"/>
      <c r="E6" s="138"/>
      <c r="F6" s="138"/>
      <c r="G6" s="138"/>
      <c r="H6" s="139"/>
    </row>
    <row r="7" spans="1:8" ht="24.95" customHeight="1">
      <c r="A7" s="142" t="s">
        <v>89</v>
      </c>
      <c r="B7" s="145"/>
      <c r="C7" s="136"/>
      <c r="D7" s="146"/>
      <c r="E7" s="146"/>
      <c r="F7" s="146"/>
      <c r="G7" s="146"/>
      <c r="H7" s="137"/>
    </row>
    <row r="8" spans="1:8" ht="24.95" customHeight="1">
      <c r="A8" s="136" t="s">
        <v>90</v>
      </c>
      <c r="B8" s="137"/>
      <c r="C8" s="147" t="s">
        <v>103</v>
      </c>
      <c r="D8" s="148"/>
      <c r="E8" s="148"/>
      <c r="F8" s="148"/>
      <c r="G8" s="148"/>
      <c r="H8" s="149"/>
    </row>
    <row r="9" spans="1:8" ht="90" customHeight="1">
      <c r="A9" s="143" t="s">
        <v>104</v>
      </c>
      <c r="B9" s="144"/>
      <c r="C9" s="138"/>
      <c r="D9" s="138"/>
      <c r="E9" s="138"/>
      <c r="F9" s="138"/>
      <c r="G9" s="138"/>
      <c r="H9" s="139"/>
    </row>
    <row r="10" spans="1:8" ht="27.95" customHeight="1">
      <c r="A10" s="87" t="s">
        <v>10</v>
      </c>
      <c r="B10" s="87" t="s">
        <v>91</v>
      </c>
      <c r="C10" s="87" t="s">
        <v>92</v>
      </c>
      <c r="D10" s="88" t="s">
        <v>93</v>
      </c>
      <c r="E10" s="87" t="s">
        <v>94</v>
      </c>
      <c r="F10" s="87" t="s">
        <v>95</v>
      </c>
      <c r="G10" s="87" t="s">
        <v>96</v>
      </c>
      <c r="H10" s="87" t="s">
        <v>97</v>
      </c>
    </row>
    <row r="11" spans="1:8" ht="36.950000000000003" customHeight="1">
      <c r="A11" s="89">
        <v>1</v>
      </c>
      <c r="B11" s="90"/>
      <c r="C11" s="90"/>
      <c r="D11" s="90"/>
      <c r="E11" s="90"/>
      <c r="F11" s="90"/>
      <c r="G11" s="90"/>
      <c r="H11" s="90"/>
    </row>
    <row r="12" spans="1:8" ht="36.950000000000003" customHeight="1">
      <c r="A12" s="89">
        <v>2</v>
      </c>
      <c r="B12" s="90"/>
      <c r="C12" s="90"/>
      <c r="D12" s="90"/>
      <c r="E12" s="90"/>
      <c r="F12" s="90"/>
      <c r="G12" s="90"/>
      <c r="H12" s="90"/>
    </row>
    <row r="13" spans="1:8" ht="36.950000000000003" customHeight="1">
      <c r="A13" s="89">
        <v>3</v>
      </c>
      <c r="B13" s="90"/>
      <c r="C13" s="90"/>
      <c r="D13" s="90"/>
      <c r="E13" s="90"/>
      <c r="F13" s="90"/>
      <c r="G13" s="90"/>
      <c r="H13" s="90"/>
    </row>
    <row r="14" spans="1:8" ht="36.950000000000003" customHeight="1">
      <c r="A14" s="89">
        <v>4</v>
      </c>
      <c r="B14" s="90"/>
      <c r="C14" s="90"/>
      <c r="D14" s="90"/>
      <c r="E14" s="90"/>
      <c r="F14" s="90"/>
      <c r="G14" s="90"/>
      <c r="H14" s="90"/>
    </row>
    <row r="15" spans="1:8" ht="36.950000000000003" customHeight="1">
      <c r="A15" s="89">
        <v>5</v>
      </c>
      <c r="B15" s="90"/>
      <c r="C15" s="90"/>
      <c r="D15" s="90"/>
      <c r="E15" s="90"/>
      <c r="F15" s="90"/>
      <c r="G15" s="90"/>
      <c r="H15" s="90"/>
    </row>
    <row r="16" spans="1:8" ht="36.950000000000003" customHeight="1">
      <c r="A16" s="89">
        <v>6</v>
      </c>
      <c r="B16" s="90"/>
      <c r="C16" s="90"/>
      <c r="D16" s="90"/>
      <c r="E16" s="90"/>
      <c r="F16" s="90"/>
      <c r="G16" s="90"/>
      <c r="H16" s="90"/>
    </row>
    <row r="17" spans="1:8" ht="36.950000000000003" customHeight="1">
      <c r="A17" s="89">
        <v>7</v>
      </c>
      <c r="B17" s="90"/>
      <c r="C17" s="90"/>
      <c r="D17" s="90"/>
      <c r="E17" s="90"/>
      <c r="F17" s="90"/>
      <c r="G17" s="90"/>
      <c r="H17" s="90"/>
    </row>
    <row r="18" spans="1:8" ht="36.950000000000003" customHeight="1">
      <c r="A18" s="89">
        <v>8</v>
      </c>
      <c r="B18" s="90"/>
      <c r="C18" s="90"/>
      <c r="D18" s="90"/>
      <c r="E18" s="90"/>
      <c r="F18" s="90"/>
      <c r="G18" s="90"/>
      <c r="H18" s="90"/>
    </row>
    <row r="19" spans="1:8" ht="36.950000000000003" customHeight="1">
      <c r="A19" s="89">
        <v>9</v>
      </c>
      <c r="B19" s="90"/>
      <c r="C19" s="90"/>
      <c r="D19" s="90"/>
      <c r="E19" s="90"/>
      <c r="F19" s="90"/>
      <c r="G19" s="90"/>
      <c r="H19" s="90"/>
    </row>
    <row r="20" spans="1:8" ht="36.950000000000003" customHeight="1">
      <c r="A20" s="89">
        <v>10</v>
      </c>
      <c r="B20" s="90"/>
      <c r="C20" s="90"/>
      <c r="D20" s="90"/>
      <c r="E20" s="90"/>
      <c r="F20" s="90"/>
      <c r="G20" s="90"/>
      <c r="H20" s="90"/>
    </row>
    <row r="21" spans="1:8" ht="36.950000000000003" customHeight="1">
      <c r="A21" s="89">
        <v>11</v>
      </c>
      <c r="B21" s="90"/>
      <c r="C21" s="90"/>
      <c r="D21" s="90"/>
      <c r="E21" s="90"/>
      <c r="F21" s="90"/>
      <c r="G21" s="90"/>
      <c r="H21" s="90"/>
    </row>
    <row r="22" spans="1:8" ht="36.950000000000003" customHeight="1">
      <c r="A22" s="89">
        <v>12</v>
      </c>
      <c r="B22" s="90"/>
      <c r="C22" s="90"/>
      <c r="D22" s="90"/>
      <c r="E22" s="90"/>
      <c r="F22" s="90"/>
      <c r="G22" s="90"/>
      <c r="H22" s="90"/>
    </row>
    <row r="23" spans="1:8" ht="36.950000000000003" customHeight="1">
      <c r="A23" s="89">
        <v>13</v>
      </c>
      <c r="B23" s="90"/>
      <c r="C23" s="90"/>
      <c r="D23" s="90"/>
      <c r="E23" s="90"/>
      <c r="F23" s="90"/>
      <c r="G23" s="90"/>
      <c r="H23" s="90"/>
    </row>
    <row r="24" spans="1:8" ht="36.950000000000003" customHeight="1">
      <c r="A24" s="89">
        <v>14</v>
      </c>
      <c r="B24" s="90"/>
      <c r="C24" s="90"/>
      <c r="D24" s="90"/>
      <c r="E24" s="90"/>
      <c r="F24" s="90"/>
      <c r="G24" s="90"/>
      <c r="H24" s="90"/>
    </row>
    <row r="25" spans="1:8" ht="36.950000000000003" customHeight="1">
      <c r="A25" s="89">
        <v>15</v>
      </c>
      <c r="B25" s="90"/>
      <c r="C25" s="90"/>
      <c r="D25" s="90"/>
      <c r="E25" s="90"/>
      <c r="F25" s="90"/>
      <c r="G25" s="90"/>
      <c r="H25" s="90"/>
    </row>
    <row r="26" spans="1:8" ht="35.1" customHeight="1"/>
    <row r="27" spans="1:8" ht="35.1" customHeight="1"/>
    <row r="28" spans="1:8" ht="35.1" customHeight="1"/>
    <row r="29" spans="1:8" ht="35.1" customHeight="1"/>
    <row r="30" spans="1:8" ht="35.1" customHeight="1"/>
    <row r="31" spans="1:8" ht="35.1" customHeight="1"/>
    <row r="32" spans="1:8" ht="35.1" customHeight="1"/>
    <row r="33" s="84" customFormat="1" ht="35.1" customHeight="1"/>
    <row r="34" s="84" customFormat="1" ht="35.1" customHeight="1"/>
    <row r="35" s="84" customFormat="1" ht="35.1" customHeight="1"/>
    <row r="36" s="84" customFormat="1" ht="35.1" customHeight="1"/>
    <row r="37" s="84" customFormat="1" ht="35.1" customHeight="1"/>
    <row r="38" s="84" customFormat="1" ht="35.1" customHeight="1"/>
  </sheetData>
  <mergeCells count="14">
    <mergeCell ref="A9:H9"/>
    <mergeCell ref="A6:B6"/>
    <mergeCell ref="C6:H6"/>
    <mergeCell ref="A7:B7"/>
    <mergeCell ref="C7:H7"/>
    <mergeCell ref="A8:B8"/>
    <mergeCell ref="C8:H8"/>
    <mergeCell ref="A5:B5"/>
    <mergeCell ref="C5:H5"/>
    <mergeCell ref="A1:H1"/>
    <mergeCell ref="A3:B3"/>
    <mergeCell ref="C3:H3"/>
    <mergeCell ref="A4:B4"/>
    <mergeCell ref="C4:H4"/>
  </mergeCells>
  <phoneticPr fontId="5" type="noConversion"/>
  <printOptions horizontalCentered="1"/>
  <pageMargins left="0.19685039370078741" right="0.19685039370078741" top="0.35433070866141736" bottom="0.39370078740157483" header="0.31496062992125984" footer="0.15748031496062992"/>
  <pageSetup paperSize="9" orientation="portrait" r:id="rId1"/>
  <headerFooter>
    <oddFooter>第 &amp;P 頁，共 &amp;N 頁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4 h x V N G y 2 J S k A A A A 9 g A A A B I A H A B D b 2 5 m a W c v U G F j a 2 F n Z S 5 4 b W w g o h g A K K A U A A A A A A A A A A A A A A A A A A A A A A A A A A A A h Y + x D o I w G I R f h X S n L X U x 5 G 8 Z X C U x 0 a h r U y o 0 Q j G 0 W O K r O f h I v o I Y R d 0 c 7 + 6 7 5 O 5 + v U E 2 N H V 0 1 p 0 z r e U o w R R F 2 q q 2 M L b k q P e H e I 4 y A S u p j r L U 0 Q h b l w 7 O c F R 5 f 0 o J C S H g M M N t V x J G a U L 2 + X K t K t 3 I 2 F j n p V U a f V r F / x Y S s H 2 N E Q w n l G F G x 0 1 A J h N y Y 7 8 A G 7 N n + m P C o q 9 9 3 2 l x q e L N D s g k g b w / i A d Q S w M E F A A C A A g A S 4 h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u I c V Q o i k e 4 D g A A A B E A A A A T A B w A R m 9 y b X V s Y X M v U 2 V j d G l v b j E u b S C i G A A o o B Q A A A A A A A A A A A A A A A A A A A A A A A A A A A A r T k 0 u y c z P U w i G 0 I b W A F B L A Q I t A B Q A A g A I A E u I c V T R s t i U p A A A A P Y A A A A S A A A A A A A A A A A A A A A A A A A A A A B D b 2 5 m a W c v U G F j a 2 F n Z S 5 4 b W x Q S w E C L Q A U A A I A C A B L i H F U D 8 r p q 6 Q A A A D p A A A A E w A A A A A A A A A A A A A A A A D w A A A A W 0 N v b n R l b n R f V H l w Z X N d L n h t b F B L A Q I t A B Q A A g A I A E u I c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U l r F p x 9 a 4 S 7 i w d X U v L 5 E o A A A A A A I A A A A A A B B m A A A A A Q A A I A A A A H o V v s 7 G p b i K + D u 3 a R x / z 9 1 x v C X c A G d T 3 / Y p W B Q j 7 2 b Q A A A A A A 6 A A A A A A g A A I A A A A O E T S F f N B g f N j + B V f 0 X K I o D A h Q K q S i S v V q O 6 e F b s l j E t U A A A A O z / A q l L P j f M 4 G H 1 / u p T e j 2 U H R t y 8 s F v C I 4 B F V N 0 z f v j g 0 j d Y 0 3 1 K g j H v d d J G u I P 5 F S E m v i D T M z o D k a 1 I T 6 2 S d Z Q o l O b E H P n q d u s 6 J r y B w K o Q A A A A O u y 2 V K M N j 2 O p 6 2 w F Z W z M K Y 8 M B B 5 3 E C j V b T a K J U c c Q a 4 n a I d B 6 k T P o 1 q k C Q I L f V X U B T 7 D t v q q e E c o a A 3 N 2 6 7 R S 4 = < / D a t a M a s h u p > 
</file>

<file path=customXml/itemProps1.xml><?xml version="1.0" encoding="utf-8"?>
<ds:datastoreItem xmlns:ds="http://schemas.openxmlformats.org/officeDocument/2006/customXml" ds:itemID="{12662825-9BBF-4E7F-B009-77D6F0E060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</vt:i4>
      </vt:variant>
    </vt:vector>
  </HeadingPairs>
  <TitlesOfParts>
    <vt:vector size="9" baseType="lpstr">
      <vt:lpstr>1課程申請表</vt:lpstr>
      <vt:lpstr>2講員經歷</vt:lpstr>
      <vt:lpstr>3課程資料</vt:lpstr>
      <vt:lpstr>Data</vt:lpstr>
      <vt:lpstr>4課程完訓人員(課程開始時間)1</vt:lpstr>
      <vt:lpstr>4課程完訓人員(課程開始時間)2</vt:lpstr>
      <vt:lpstr>4課程完訓人員(課程開始時間)3</vt:lpstr>
      <vt:lpstr>5簽到單(範本)</vt:lpstr>
      <vt:lpstr>'5簽到單(範本)'!Print_Titles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sting410</dc:creator>
  <cp:lastModifiedBy>LTCPA123-PC</cp:lastModifiedBy>
  <cp:lastPrinted>2022-01-20T06:29:35Z</cp:lastPrinted>
  <dcterms:created xsi:type="dcterms:W3CDTF">2017-08-31T08:53:33Z</dcterms:created>
  <dcterms:modified xsi:type="dcterms:W3CDTF">2023-07-07T00:39:29Z</dcterms:modified>
</cp:coreProperties>
</file>